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quee4261_ox_ac_uk/Documents/Desktop/MACl-data and figures/device data/stability/65C_againg box/"/>
    </mc:Choice>
  </mc:AlternateContent>
  <xr:revisionPtr revIDLastSave="1" documentId="13_ncr:1_{3490F656-76EC-4C62-AC74-33FE07AF4C63}" xr6:coauthVersionLast="47" xr6:coauthVersionMax="47" xr10:uidLastSave="{44A06FA5-6283-477A-8898-F566C6824712}"/>
  <bookViews>
    <workbookView xWindow="0" yWindow="1600" windowWidth="23880" windowHeight="10060" activeTab="6" xr2:uid="{EB0EE28E-A99F-4D5E-A456-1B78E74F9E57}"/>
  </bookViews>
  <sheets>
    <sheet name="PTAA_FF" sheetId="6" r:id="rId1"/>
    <sheet name="PTAA_Voc" sheetId="4" r:id="rId2"/>
    <sheet name="PTAA_Jsc" sheetId="5" r:id="rId3"/>
    <sheet name="PTAA_PCE" sheetId="1" r:id="rId4"/>
    <sheet name="SAM_Jsc" sheetId="8" r:id="rId5"/>
    <sheet name="SAM_FF" sheetId="9" r:id="rId6"/>
    <sheet name="SAM_Voc" sheetId="7" r:id="rId7"/>
    <sheet name="SAM_PCE" sheetId="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2" l="1"/>
  <c r="W4" i="2"/>
  <c r="W5" i="2"/>
  <c r="W6" i="2"/>
  <c r="W7" i="2"/>
  <c r="W8" i="2"/>
  <c r="W9" i="2"/>
  <c r="W10" i="2"/>
  <c r="W11" i="2"/>
  <c r="W12" i="2"/>
  <c r="W13" i="2"/>
  <c r="W2" i="2"/>
  <c r="AA9" i="1" l="1"/>
  <c r="AE9" i="1" s="1"/>
  <c r="AD9" i="5"/>
  <c r="W9" i="5"/>
  <c r="AA9" i="5" s="1"/>
  <c r="AE9" i="6"/>
  <c r="AF9" i="6"/>
  <c r="Z9" i="6"/>
  <c r="AG9" i="6" s="1"/>
  <c r="C27" i="4"/>
  <c r="D27" i="4"/>
  <c r="E27" i="4"/>
  <c r="F27" i="4"/>
  <c r="G27" i="4"/>
  <c r="C28" i="4"/>
  <c r="D28" i="4"/>
  <c r="E28" i="4"/>
  <c r="F28" i="4"/>
  <c r="G28" i="4"/>
  <c r="B28" i="4"/>
  <c r="AE13" i="2"/>
  <c r="AF13" i="2"/>
  <c r="AG13" i="2"/>
  <c r="AH13" i="2"/>
  <c r="AI13" i="2"/>
  <c r="AJ13" i="2"/>
  <c r="AN13" i="2"/>
  <c r="AD13" i="2"/>
  <c r="AA13" i="2"/>
  <c r="AK13" i="2" s="1"/>
  <c r="AI13" i="8"/>
  <c r="AK13" i="8"/>
  <c r="AE13" i="8"/>
  <c r="AB13" i="8"/>
  <c r="AF13" i="8" s="1"/>
  <c r="C30" i="7"/>
  <c r="D30" i="7"/>
  <c r="E30" i="7"/>
  <c r="F30" i="7"/>
  <c r="G30" i="7"/>
  <c r="H30" i="7"/>
  <c r="I30" i="7"/>
  <c r="J30" i="7"/>
  <c r="K30" i="7"/>
  <c r="L30" i="7"/>
  <c r="C31" i="7"/>
  <c r="D31" i="7"/>
  <c r="AC31" i="7" s="1"/>
  <c r="E31" i="7"/>
  <c r="F31" i="7"/>
  <c r="G31" i="7"/>
  <c r="H31" i="7"/>
  <c r="I31" i="7"/>
  <c r="J31" i="7"/>
  <c r="K31" i="7"/>
  <c r="L31" i="7"/>
  <c r="B31" i="7"/>
  <c r="AD13" i="9"/>
  <c r="AH13" i="9" s="1"/>
  <c r="AM31" i="7" l="1"/>
  <c r="AK31" i="7"/>
  <c r="AG31" i="7"/>
  <c r="AP31" i="7"/>
  <c r="AF31" i="7"/>
  <c r="AL31" i="7"/>
  <c r="AN31" i="7"/>
  <c r="AI31" i="7"/>
  <c r="AJ31" i="7"/>
  <c r="AO31" i="7"/>
  <c r="AD9" i="6"/>
  <c r="AO13" i="9"/>
  <c r="AD9" i="1"/>
  <c r="AG13" i="9"/>
  <c r="AO13" i="8"/>
  <c r="AI9" i="1"/>
  <c r="AP13" i="9"/>
  <c r="AN13" i="9"/>
  <c r="AM13" i="9"/>
  <c r="AH31" i="7"/>
  <c r="AN13" i="8"/>
  <c r="AH9" i="1"/>
  <c r="AQ13" i="9"/>
  <c r="AL13" i="9"/>
  <c r="AM13" i="8"/>
  <c r="Z9" i="5"/>
  <c r="AG9" i="1"/>
  <c r="AK13" i="9"/>
  <c r="AL13" i="8"/>
  <c r="AE9" i="5"/>
  <c r="AF9" i="1"/>
  <c r="AJ13" i="9"/>
  <c r="AA28" i="4"/>
  <c r="AI28" i="4" s="1"/>
  <c r="AI13" i="9"/>
  <c r="AJ13" i="8"/>
  <c r="AC9" i="5"/>
  <c r="AB9" i="5"/>
  <c r="AH13" i="8"/>
  <c r="AG13" i="8"/>
  <c r="AM13" i="2"/>
  <c r="AC9" i="6"/>
  <c r="AA9" i="6" s="1"/>
  <c r="AL13" i="2"/>
  <c r="AB13" i="2" s="1"/>
  <c r="AH9" i="6"/>
  <c r="AI4" i="1"/>
  <c r="AF6" i="1"/>
  <c r="AH6" i="1"/>
  <c r="AI6" i="1"/>
  <c r="AG7" i="1"/>
  <c r="AI7" i="1"/>
  <c r="AD8" i="1"/>
  <c r="AE2" i="1"/>
  <c r="AD2" i="1"/>
  <c r="W3" i="5"/>
  <c r="W4" i="5"/>
  <c r="AC4" i="5" s="1"/>
  <c r="W5" i="5"/>
  <c r="AD5" i="5" s="1"/>
  <c r="W6" i="5"/>
  <c r="AA6" i="5" s="1"/>
  <c r="W7" i="5"/>
  <c r="Z7" i="5" s="1"/>
  <c r="W8" i="5"/>
  <c r="AA7" i="1"/>
  <c r="AD7" i="1" s="1"/>
  <c r="AA8" i="1"/>
  <c r="AA3" i="1"/>
  <c r="AD3" i="1" s="1"/>
  <c r="AA4" i="1"/>
  <c r="AD4" i="1" s="1"/>
  <c r="AA5" i="1"/>
  <c r="AH5" i="1" s="1"/>
  <c r="AA6" i="1"/>
  <c r="AD6" i="1" s="1"/>
  <c r="AA2" i="1"/>
  <c r="AF2" i="1" s="1"/>
  <c r="W2" i="5"/>
  <c r="Z2" i="5" s="1"/>
  <c r="Z3" i="5"/>
  <c r="AA3" i="5"/>
  <c r="AB3" i="5"/>
  <c r="AC3" i="5"/>
  <c r="AD3" i="5"/>
  <c r="AE3" i="5"/>
  <c r="AA4" i="5"/>
  <c r="AD4" i="5"/>
  <c r="AB6" i="5"/>
  <c r="AA2" i="5"/>
  <c r="AB2" i="5"/>
  <c r="Z8" i="6"/>
  <c r="Z7" i="6"/>
  <c r="AC7" i="6" s="1"/>
  <c r="B22" i="4"/>
  <c r="AA22" i="4" s="1"/>
  <c r="C22" i="4"/>
  <c r="D22" i="4"/>
  <c r="E22" i="4"/>
  <c r="F22" i="4"/>
  <c r="G22" i="4"/>
  <c r="B23" i="4"/>
  <c r="AA23" i="4" s="1"/>
  <c r="C23" i="4"/>
  <c r="D23" i="4"/>
  <c r="E23" i="4"/>
  <c r="AG23" i="4" s="1"/>
  <c r="F23" i="4"/>
  <c r="G23" i="4"/>
  <c r="B24" i="4"/>
  <c r="AA24" i="4" s="1"/>
  <c r="C24" i="4"/>
  <c r="D24" i="4"/>
  <c r="E24" i="4"/>
  <c r="F24" i="4"/>
  <c r="G24" i="4"/>
  <c r="B25" i="4"/>
  <c r="C25" i="4"/>
  <c r="D25" i="4"/>
  <c r="E25" i="4"/>
  <c r="F25" i="4"/>
  <c r="G25" i="4"/>
  <c r="B26" i="4"/>
  <c r="C26" i="4"/>
  <c r="D26" i="4"/>
  <c r="E26" i="4"/>
  <c r="F26" i="4"/>
  <c r="G26" i="4"/>
  <c r="AA26" i="4" s="1"/>
  <c r="B27" i="4"/>
  <c r="AA27" i="4" s="1"/>
  <c r="C21" i="4"/>
  <c r="D21" i="4"/>
  <c r="E21" i="4"/>
  <c r="F21" i="4"/>
  <c r="G21" i="4"/>
  <c r="B21" i="4"/>
  <c r="AE3" i="6"/>
  <c r="AC6" i="6"/>
  <c r="Z3" i="6"/>
  <c r="AF3" i="6" s="1"/>
  <c r="Z4" i="6"/>
  <c r="AH4" i="6" s="1"/>
  <c r="Z5" i="6"/>
  <c r="AC5" i="6" s="1"/>
  <c r="Z6" i="6"/>
  <c r="AD6" i="6" s="1"/>
  <c r="Z2" i="6"/>
  <c r="AE2" i="6" s="1"/>
  <c r="AD12" i="9"/>
  <c r="AG12" i="9" s="1"/>
  <c r="AE12" i="8"/>
  <c r="AB12" i="8"/>
  <c r="B21" i="7"/>
  <c r="B22" i="7"/>
  <c r="B23" i="7"/>
  <c r="B24" i="7"/>
  <c r="B25" i="7"/>
  <c r="B26" i="7"/>
  <c r="B27" i="7"/>
  <c r="B28" i="7"/>
  <c r="B29" i="7"/>
  <c r="B30" i="7"/>
  <c r="AC30" i="7"/>
  <c r="AP30" i="7" s="1"/>
  <c r="AA12" i="2"/>
  <c r="AD22" i="4" l="1"/>
  <c r="AE22" i="4"/>
  <c r="AI24" i="4"/>
  <c r="AE24" i="4"/>
  <c r="AG24" i="4"/>
  <c r="AD24" i="4"/>
  <c r="AF24" i="4"/>
  <c r="AH24" i="4"/>
  <c r="AI26" i="4"/>
  <c r="AD26" i="4"/>
  <c r="AF26" i="4"/>
  <c r="AG26" i="4"/>
  <c r="AH26" i="4"/>
  <c r="AE23" i="4"/>
  <c r="AF23" i="4"/>
  <c r="AH23" i="4"/>
  <c r="AI23" i="4"/>
  <c r="AI22" i="4"/>
  <c r="AD21" i="4"/>
  <c r="AH22" i="4"/>
  <c r="AH27" i="4"/>
  <c r="AI27" i="4"/>
  <c r="AF27" i="4"/>
  <c r="AG27" i="4"/>
  <c r="AE27" i="4"/>
  <c r="AG22" i="4"/>
  <c r="AE26" i="4"/>
  <c r="AG25" i="4"/>
  <c r="AE25" i="4"/>
  <c r="AF22" i="4"/>
  <c r="AD25" i="4"/>
  <c r="AG5" i="1"/>
  <c r="AF5" i="1"/>
  <c r="AE8" i="1"/>
  <c r="AF8" i="1"/>
  <c r="AG8" i="1"/>
  <c r="AH8" i="1"/>
  <c r="AB8" i="1" s="1"/>
  <c r="AI8" i="1"/>
  <c r="AH7" i="1"/>
  <c r="AB7" i="1" s="1"/>
  <c r="AD5" i="1"/>
  <c r="AD31" i="7"/>
  <c r="Z8" i="5"/>
  <c r="AC8" i="5"/>
  <c r="AD8" i="5"/>
  <c r="X8" i="5" s="1"/>
  <c r="AE8" i="5"/>
  <c r="AA8" i="5"/>
  <c r="AB8" i="5"/>
  <c r="AF7" i="1"/>
  <c r="AH4" i="1"/>
  <c r="AB9" i="1"/>
  <c r="AG28" i="4"/>
  <c r="AE7" i="1"/>
  <c r="AG4" i="1"/>
  <c r="AB4" i="1" s="1"/>
  <c r="AL30" i="7"/>
  <c r="AE12" i="2"/>
  <c r="AF12" i="2"/>
  <c r="AI12" i="2"/>
  <c r="AG12" i="2"/>
  <c r="AH12" i="2"/>
  <c r="AJ12" i="2"/>
  <c r="AK12" i="2"/>
  <c r="AL12" i="2"/>
  <c r="AM12" i="2"/>
  <c r="AN12" i="2"/>
  <c r="AA21" i="4"/>
  <c r="AE21" i="4" s="1"/>
  <c r="AF4" i="1"/>
  <c r="AF6" i="6"/>
  <c r="AE4" i="1"/>
  <c r="X9" i="5"/>
  <c r="AD28" i="4"/>
  <c r="AE13" i="9"/>
  <c r="AD8" i="6"/>
  <c r="AE8" i="6"/>
  <c r="AF8" i="6"/>
  <c r="AG8" i="6"/>
  <c r="AH8" i="6"/>
  <c r="X3" i="5"/>
  <c r="AI30" i="7"/>
  <c r="AE28" i="4"/>
  <c r="AA25" i="4"/>
  <c r="AI25" i="4" s="1"/>
  <c r="AH7" i="6"/>
  <c r="AG6" i="1"/>
  <c r="AI3" i="1"/>
  <c r="AD23" i="4"/>
  <c r="AB23" i="4" s="1"/>
  <c r="AD7" i="6"/>
  <c r="AH3" i="1"/>
  <c r="AC13" i="8"/>
  <c r="AN12" i="9"/>
  <c r="AE12" i="9" s="1"/>
  <c r="AO12" i="9"/>
  <c r="AP12" i="9"/>
  <c r="AQ12" i="9"/>
  <c r="AL12" i="9"/>
  <c r="AI12" i="9"/>
  <c r="AH12" i="9"/>
  <c r="AK12" i="9"/>
  <c r="AM12" i="9"/>
  <c r="AJ12" i="9"/>
  <c r="AE2" i="5"/>
  <c r="AI2" i="1"/>
  <c r="AE6" i="1"/>
  <c r="AB6" i="1" s="1"/>
  <c r="AG3" i="1"/>
  <c r="AN30" i="7"/>
  <c r="AO30" i="7"/>
  <c r="AD2" i="5"/>
  <c r="X2" i="5" s="1"/>
  <c r="AB4" i="5"/>
  <c r="AH2" i="1"/>
  <c r="AF3" i="1"/>
  <c r="AF28" i="4"/>
  <c r="AJ30" i="7"/>
  <c r="AM30" i="7"/>
  <c r="AK30" i="7"/>
  <c r="AH30" i="7"/>
  <c r="AG2" i="6"/>
  <c r="AC2" i="5"/>
  <c r="AG2" i="1"/>
  <c r="AB2" i="1" s="1"/>
  <c r="AI5" i="1"/>
  <c r="AE3" i="1"/>
  <c r="AB3" i="1" s="1"/>
  <c r="AH28" i="4"/>
  <c r="AE5" i="1"/>
  <c r="AO12" i="8"/>
  <c r="AF12" i="8"/>
  <c r="AG12" i="8"/>
  <c r="AC12" i="8" s="1"/>
  <c r="AM12" i="8"/>
  <c r="AH12" i="8"/>
  <c r="AI12" i="8"/>
  <c r="AJ12" i="8"/>
  <c r="AN12" i="8"/>
  <c r="AK12" i="8"/>
  <c r="AL12" i="8"/>
  <c r="AD2" i="6"/>
  <c r="AG30" i="7"/>
  <c r="AD27" i="4"/>
  <c r="AA5" i="6"/>
  <c r="AG4" i="6"/>
  <c r="AG7" i="6"/>
  <c r="AC2" i="6"/>
  <c r="AG5" i="6"/>
  <c r="AE4" i="6"/>
  <c r="AC3" i="6"/>
  <c r="AH6" i="6"/>
  <c r="AC8" i="6"/>
  <c r="AF7" i="6"/>
  <c r="AH5" i="6"/>
  <c r="AF4" i="6"/>
  <c r="AD3" i="6"/>
  <c r="AH2" i="6"/>
  <c r="AF5" i="6"/>
  <c r="AD4" i="6"/>
  <c r="AG6" i="6"/>
  <c r="AE7" i="6"/>
  <c r="AA7" i="6" s="1"/>
  <c r="AC4" i="6"/>
  <c r="AF2" i="6"/>
  <c r="AD5" i="6"/>
  <c r="AH3" i="6"/>
  <c r="AE6" i="6"/>
  <c r="AE5" i="6"/>
  <c r="AG3" i="6"/>
  <c r="Z5" i="5"/>
  <c r="AE4" i="5"/>
  <c r="AC5" i="5"/>
  <c r="AD6" i="5"/>
  <c r="AB5" i="5"/>
  <c r="Z4" i="5"/>
  <c r="AE6" i="5"/>
  <c r="AE7" i="5"/>
  <c r="AC6" i="5"/>
  <c r="AA5" i="5"/>
  <c r="AD7" i="5"/>
  <c r="AC7" i="5"/>
  <c r="Z6" i="5"/>
  <c r="AA7" i="5"/>
  <c r="AE5" i="5"/>
  <c r="AB7" i="5"/>
  <c r="AD12" i="2"/>
  <c r="AB3" i="8"/>
  <c r="AH3" i="8" s="1"/>
  <c r="AB4" i="8"/>
  <c r="AE4" i="8" s="1"/>
  <c r="AB5" i="8"/>
  <c r="AJ5" i="8" s="1"/>
  <c r="AB6" i="8"/>
  <c r="AG6" i="8" s="1"/>
  <c r="AB7" i="8"/>
  <c r="AL7" i="8" s="1"/>
  <c r="AB8" i="8"/>
  <c r="AI8" i="8" s="1"/>
  <c r="AB9" i="8"/>
  <c r="AB10" i="8"/>
  <c r="AK10" i="8" s="1"/>
  <c r="AB11" i="8"/>
  <c r="AE11" i="8" s="1"/>
  <c r="AB2" i="8"/>
  <c r="AI2" i="8" s="1"/>
  <c r="AD3" i="9"/>
  <c r="AH3" i="9" s="1"/>
  <c r="AD4" i="9"/>
  <c r="AM4" i="9" s="1"/>
  <c r="AD5" i="9"/>
  <c r="AN5" i="9" s="1"/>
  <c r="AD6" i="9"/>
  <c r="AG6" i="9" s="1"/>
  <c r="AD7" i="9"/>
  <c r="AI7" i="9" s="1"/>
  <c r="AD8" i="9"/>
  <c r="AM8" i="9" s="1"/>
  <c r="AD9" i="9"/>
  <c r="AN9" i="9" s="1"/>
  <c r="AD10" i="9"/>
  <c r="AK10" i="9" s="1"/>
  <c r="AD11" i="9"/>
  <c r="AD2" i="9"/>
  <c r="AG2" i="9" s="1"/>
  <c r="AA3" i="2"/>
  <c r="AA4" i="2"/>
  <c r="AA5" i="2"/>
  <c r="AA6" i="2"/>
  <c r="AA7" i="2"/>
  <c r="AA8" i="2"/>
  <c r="AA9" i="2"/>
  <c r="AA10" i="2"/>
  <c r="AA11" i="2"/>
  <c r="AD11" i="2" s="1"/>
  <c r="AA2" i="2"/>
  <c r="AD3" i="2"/>
  <c r="AD6" i="2"/>
  <c r="AD9" i="2"/>
  <c r="AE3" i="8"/>
  <c r="AF3" i="8"/>
  <c r="AG3" i="8"/>
  <c r="AJ3" i="8"/>
  <c r="AL3" i="8"/>
  <c r="AM3" i="8"/>
  <c r="AH4" i="8"/>
  <c r="AI4" i="8"/>
  <c r="AJ4" i="8"/>
  <c r="AK4" i="8"/>
  <c r="AL4" i="8"/>
  <c r="AF5" i="8"/>
  <c r="AG5" i="8"/>
  <c r="AH5" i="8"/>
  <c r="AI5" i="8"/>
  <c r="AN5" i="8"/>
  <c r="AO5" i="8"/>
  <c r="AF6" i="8"/>
  <c r="AL6" i="8"/>
  <c r="AJ7" i="8"/>
  <c r="AK7" i="8"/>
  <c r="AF8" i="8"/>
  <c r="AG8" i="8"/>
  <c r="AH8" i="8"/>
  <c r="AN8" i="8"/>
  <c r="AO8" i="8"/>
  <c r="AE9" i="8"/>
  <c r="AC9" i="8" s="1"/>
  <c r="AF9" i="8"/>
  <c r="AG9" i="8"/>
  <c r="AH9" i="8"/>
  <c r="AI9" i="8"/>
  <c r="AJ9" i="8"/>
  <c r="AK9" i="8"/>
  <c r="AL9" i="8"/>
  <c r="AM9" i="8"/>
  <c r="AN9" i="8"/>
  <c r="AO9" i="8"/>
  <c r="AE10" i="8"/>
  <c r="AF10" i="8"/>
  <c r="AG10" i="8"/>
  <c r="AH10" i="8"/>
  <c r="AG3" i="9"/>
  <c r="AL3" i="9"/>
  <c r="AM3" i="9"/>
  <c r="AN3" i="9"/>
  <c r="AO3" i="9"/>
  <c r="AI4" i="9"/>
  <c r="AJ4" i="9"/>
  <c r="AK4" i="9"/>
  <c r="AL4" i="9"/>
  <c r="AQ4" i="9"/>
  <c r="AQ5" i="9"/>
  <c r="AM6" i="9"/>
  <c r="AN6" i="9"/>
  <c r="AG8" i="9"/>
  <c r="AH8" i="9"/>
  <c r="AG10" i="9"/>
  <c r="AE10" i="9" s="1"/>
  <c r="AH10" i="9"/>
  <c r="AI10" i="9"/>
  <c r="AJ10" i="9"/>
  <c r="AM10" i="9"/>
  <c r="AN10" i="9"/>
  <c r="AO10" i="9"/>
  <c r="AP10" i="9"/>
  <c r="AQ10" i="9"/>
  <c r="AG11" i="9"/>
  <c r="AO2" i="9"/>
  <c r="C21" i="7"/>
  <c r="D21" i="7"/>
  <c r="AC21" i="7" s="1"/>
  <c r="E21" i="7"/>
  <c r="F21" i="7"/>
  <c r="G21" i="7"/>
  <c r="H21" i="7"/>
  <c r="I21" i="7"/>
  <c r="J21" i="7"/>
  <c r="K21" i="7"/>
  <c r="L21" i="7"/>
  <c r="C22" i="7"/>
  <c r="D22" i="7"/>
  <c r="AC22" i="7" s="1"/>
  <c r="E22" i="7"/>
  <c r="F22" i="7"/>
  <c r="G22" i="7"/>
  <c r="H22" i="7"/>
  <c r="I22" i="7"/>
  <c r="J22" i="7"/>
  <c r="K22" i="7"/>
  <c r="L22" i="7"/>
  <c r="C23" i="7"/>
  <c r="D23" i="7"/>
  <c r="AC23" i="7" s="1"/>
  <c r="E23" i="7"/>
  <c r="F23" i="7"/>
  <c r="G23" i="7"/>
  <c r="H23" i="7"/>
  <c r="I23" i="7"/>
  <c r="J23" i="7"/>
  <c r="K23" i="7"/>
  <c r="L23" i="7"/>
  <c r="C24" i="7"/>
  <c r="D24" i="7"/>
  <c r="AC24" i="7" s="1"/>
  <c r="E24" i="7"/>
  <c r="F24" i="7"/>
  <c r="G24" i="7"/>
  <c r="H24" i="7"/>
  <c r="I24" i="7"/>
  <c r="J24" i="7"/>
  <c r="K24" i="7"/>
  <c r="L24" i="7"/>
  <c r="C25" i="7"/>
  <c r="D25" i="7"/>
  <c r="AC25" i="7" s="1"/>
  <c r="E25" i="7"/>
  <c r="F25" i="7"/>
  <c r="G25" i="7"/>
  <c r="H25" i="7"/>
  <c r="I25" i="7"/>
  <c r="J25" i="7"/>
  <c r="K25" i="7"/>
  <c r="L25" i="7"/>
  <c r="C26" i="7"/>
  <c r="D26" i="7"/>
  <c r="AC26" i="7" s="1"/>
  <c r="E26" i="7"/>
  <c r="F26" i="7"/>
  <c r="G26" i="7"/>
  <c r="H26" i="7"/>
  <c r="I26" i="7"/>
  <c r="J26" i="7"/>
  <c r="K26" i="7"/>
  <c r="L26" i="7"/>
  <c r="C27" i="7"/>
  <c r="D27" i="7"/>
  <c r="E27" i="7"/>
  <c r="F27" i="7"/>
  <c r="G27" i="7"/>
  <c r="H27" i="7"/>
  <c r="AC27" i="7" s="1"/>
  <c r="I27" i="7"/>
  <c r="J27" i="7"/>
  <c r="K27" i="7"/>
  <c r="L27" i="7"/>
  <c r="C28" i="7"/>
  <c r="D28" i="7"/>
  <c r="E28" i="7"/>
  <c r="F28" i="7"/>
  <c r="G28" i="7"/>
  <c r="H28" i="7"/>
  <c r="I28" i="7"/>
  <c r="J28" i="7"/>
  <c r="K28" i="7"/>
  <c r="L28" i="7"/>
  <c r="C29" i="7"/>
  <c r="D29" i="7"/>
  <c r="AC29" i="7" s="1"/>
  <c r="E29" i="7"/>
  <c r="F29" i="7"/>
  <c r="G29" i="7"/>
  <c r="H29" i="7"/>
  <c r="I29" i="7"/>
  <c r="J29" i="7"/>
  <c r="K29" i="7"/>
  <c r="L29" i="7"/>
  <c r="C20" i="7"/>
  <c r="D20" i="7"/>
  <c r="E20" i="7"/>
  <c r="F20" i="7"/>
  <c r="G20" i="7"/>
  <c r="H20" i="7"/>
  <c r="I20" i="7"/>
  <c r="J20" i="7"/>
  <c r="K20" i="7"/>
  <c r="L20" i="7"/>
  <c r="B20" i="7"/>
  <c r="AB6" i="2" l="1"/>
  <c r="AK9" i="9"/>
  <c r="AM10" i="8"/>
  <c r="AB25" i="4"/>
  <c r="AL8" i="9"/>
  <c r="AL3" i="2"/>
  <c r="AE3" i="2"/>
  <c r="AH3" i="2"/>
  <c r="AM3" i="2"/>
  <c r="AF3" i="2"/>
  <c r="AN3" i="2"/>
  <c r="AG3" i="2"/>
  <c r="AK3" i="2"/>
  <c r="AI3" i="2"/>
  <c r="AJ3" i="2"/>
  <c r="AQ9" i="9"/>
  <c r="AK8" i="9"/>
  <c r="AL10" i="8"/>
  <c r="AC10" i="8" s="1"/>
  <c r="AM9" i="9"/>
  <c r="AC20" i="7"/>
  <c r="AM20" i="7" s="1"/>
  <c r="AP9" i="9"/>
  <c r="AJ8" i="9"/>
  <c r="AJ10" i="8"/>
  <c r="AO11" i="9"/>
  <c r="AP11" i="9"/>
  <c r="AQ11" i="9"/>
  <c r="AN11" i="9"/>
  <c r="AJ11" i="9"/>
  <c r="AL11" i="9"/>
  <c r="AH11" i="9"/>
  <c r="AI11" i="9"/>
  <c r="AE11" i="9" s="1"/>
  <c r="AK11" i="9"/>
  <c r="AM11" i="9"/>
  <c r="AL9" i="9"/>
  <c r="AO9" i="9"/>
  <c r="AI8" i="9"/>
  <c r="AI10" i="8"/>
  <c r="AF25" i="4"/>
  <c r="AB26" i="4"/>
  <c r="AB5" i="1"/>
  <c r="AB3" i="2"/>
  <c r="AB24" i="4"/>
  <c r="AI9" i="9"/>
  <c r="AI2" i="2"/>
  <c r="AN2" i="2"/>
  <c r="AG2" i="2"/>
  <c r="AE2" i="2"/>
  <c r="AJ2" i="2"/>
  <c r="AK2" i="2"/>
  <c r="AL2" i="2"/>
  <c r="AM2" i="2"/>
  <c r="AF2" i="2"/>
  <c r="AH2" i="2"/>
  <c r="AH9" i="9"/>
  <c r="AP5" i="9"/>
  <c r="AM2" i="8"/>
  <c r="AM10" i="2"/>
  <c r="AF10" i="2"/>
  <c r="AJ10" i="2"/>
  <c r="AL10" i="2"/>
  <c r="AE10" i="2"/>
  <c r="AK10" i="2"/>
  <c r="AN10" i="2"/>
  <c r="AG10" i="2"/>
  <c r="AH10" i="2"/>
  <c r="AI10" i="2"/>
  <c r="AH11" i="2"/>
  <c r="AE11" i="2"/>
  <c r="AJ11" i="2"/>
  <c r="AL11" i="2"/>
  <c r="AK11" i="2"/>
  <c r="AM11" i="2"/>
  <c r="AF11" i="2"/>
  <c r="AB11" i="2" s="1"/>
  <c r="AN11" i="2"/>
  <c r="AG11" i="2"/>
  <c r="AI11" i="2"/>
  <c r="AG9" i="9"/>
  <c r="AO5" i="9"/>
  <c r="AL2" i="8"/>
  <c r="AN6" i="8"/>
  <c r="AO3" i="8"/>
  <c r="AN9" i="2"/>
  <c r="AG9" i="2"/>
  <c r="AH9" i="2"/>
  <c r="AI9" i="2"/>
  <c r="AK9" i="2"/>
  <c r="AM9" i="2"/>
  <c r="AF9" i="2"/>
  <c r="AB9" i="2" s="1"/>
  <c r="AJ9" i="2"/>
  <c r="AL9" i="2"/>
  <c r="AE9" i="2"/>
  <c r="AB12" i="2"/>
  <c r="AG20" i="7"/>
  <c r="AQ8" i="9"/>
  <c r="AI5" i="9"/>
  <c r="AK2" i="8"/>
  <c r="AM6" i="8"/>
  <c r="AN3" i="8"/>
  <c r="AI8" i="2"/>
  <c r="AK8" i="2"/>
  <c r="AG8" i="2"/>
  <c r="AF8" i="2"/>
  <c r="AJ8" i="2"/>
  <c r="AN8" i="2"/>
  <c r="AL8" i="2"/>
  <c r="AE8" i="2"/>
  <c r="AM8" i="2"/>
  <c r="AH8" i="2"/>
  <c r="AI21" i="4"/>
  <c r="AJ9" i="9"/>
  <c r="AP8" i="9"/>
  <c r="AH5" i="9"/>
  <c r="AF2" i="8"/>
  <c r="AD7" i="2"/>
  <c r="AE7" i="2"/>
  <c r="AJ7" i="2"/>
  <c r="AL7" i="2"/>
  <c r="AK7" i="2"/>
  <c r="AM7" i="2"/>
  <c r="AF7" i="2"/>
  <c r="AN7" i="2"/>
  <c r="AG7" i="2"/>
  <c r="AI7" i="2"/>
  <c r="AH7" i="2"/>
  <c r="X5" i="5"/>
  <c r="AF21" i="4"/>
  <c r="AH21" i="4"/>
  <c r="AH25" i="4"/>
  <c r="AO8" i="9"/>
  <c r="AM6" i="2"/>
  <c r="AF6" i="2"/>
  <c r="AN6" i="2"/>
  <c r="AG6" i="2"/>
  <c r="AI6" i="2"/>
  <c r="AH6" i="2"/>
  <c r="AJ6" i="2"/>
  <c r="AE6" i="2"/>
  <c r="AL6" i="2"/>
  <c r="AK6" i="2"/>
  <c r="AK20" i="7"/>
  <c r="AB28" i="4"/>
  <c r="AN2" i="8"/>
  <c r="AG5" i="9"/>
  <c r="AC28" i="7"/>
  <c r="AN8" i="9"/>
  <c r="AE8" i="9" s="1"/>
  <c r="AO10" i="8"/>
  <c r="AE6" i="8"/>
  <c r="AK3" i="8"/>
  <c r="AC3" i="8" s="1"/>
  <c r="AM5" i="2"/>
  <c r="AH5" i="2"/>
  <c r="AJ5" i="2"/>
  <c r="AF5" i="2"/>
  <c r="AK5" i="2"/>
  <c r="AL5" i="2"/>
  <c r="AE5" i="2"/>
  <c r="AN5" i="2"/>
  <c r="AG5" i="2"/>
  <c r="AI5" i="2"/>
  <c r="AG21" i="4"/>
  <c r="AB22" i="4"/>
  <c r="AN11" i="8"/>
  <c r="AF11" i="8"/>
  <c r="AL11" i="8"/>
  <c r="AG11" i="8"/>
  <c r="AC11" i="8" s="1"/>
  <c r="AH11" i="8"/>
  <c r="AI11" i="8"/>
  <c r="AJ11" i="8"/>
  <c r="AK11" i="8"/>
  <c r="AM11" i="8"/>
  <c r="AO11" i="8"/>
  <c r="AN10" i="8"/>
  <c r="AK4" i="2"/>
  <c r="AJ4" i="2"/>
  <c r="AL4" i="2"/>
  <c r="AE4" i="2"/>
  <c r="AM4" i="2"/>
  <c r="AF4" i="2"/>
  <c r="AN4" i="2"/>
  <c r="AG4" i="2"/>
  <c r="AH4" i="2"/>
  <c r="AI4" i="2"/>
  <c r="AA6" i="6"/>
  <c r="AA3" i="6"/>
  <c r="AB27" i="4"/>
  <c r="AA4" i="6"/>
  <c r="AA2" i="6"/>
  <c r="AA8" i="6"/>
  <c r="X7" i="5"/>
  <c r="X4" i="5"/>
  <c r="X6" i="5"/>
  <c r="AD10" i="2"/>
  <c r="AD4" i="2"/>
  <c r="AI7" i="8"/>
  <c r="AM8" i="8"/>
  <c r="AE8" i="8"/>
  <c r="AH7" i="8"/>
  <c r="AK6" i="8"/>
  <c r="AL8" i="8"/>
  <c r="AO7" i="8"/>
  <c r="AG7" i="8"/>
  <c r="AJ6" i="8"/>
  <c r="AM5" i="8"/>
  <c r="AE5" i="8"/>
  <c r="AC5" i="8" s="1"/>
  <c r="AK8" i="8"/>
  <c r="AN7" i="8"/>
  <c r="AF7" i="8"/>
  <c r="AI6" i="8"/>
  <c r="AL5" i="8"/>
  <c r="AO4" i="8"/>
  <c r="AG4" i="8"/>
  <c r="AJ8" i="8"/>
  <c r="AM7" i="8"/>
  <c r="AE7" i="8"/>
  <c r="AH6" i="8"/>
  <c r="AK5" i="8"/>
  <c r="AN4" i="8"/>
  <c r="AF4" i="8"/>
  <c r="AI3" i="8"/>
  <c r="AO6" i="8"/>
  <c r="AM4" i="8"/>
  <c r="AJ2" i="8"/>
  <c r="AE2" i="8"/>
  <c r="AH2" i="8"/>
  <c r="AO2" i="8"/>
  <c r="AG2" i="8"/>
  <c r="AJ21" i="7"/>
  <c r="AJ7" i="9"/>
  <c r="AQ7" i="9"/>
  <c r="AL6" i="9"/>
  <c r="AP7" i="9"/>
  <c r="AH7" i="9"/>
  <c r="AK6" i="9"/>
  <c r="AO7" i="9"/>
  <c r="AG7" i="9"/>
  <c r="AJ6" i="9"/>
  <c r="AM5" i="9"/>
  <c r="AP4" i="9"/>
  <c r="AH4" i="9"/>
  <c r="AK3" i="9"/>
  <c r="AN7" i="9"/>
  <c r="AQ6" i="9"/>
  <c r="AI6" i="9"/>
  <c r="AE6" i="9" s="1"/>
  <c r="AL5" i="9"/>
  <c r="AO4" i="9"/>
  <c r="AG4" i="9"/>
  <c r="AJ3" i="9"/>
  <c r="AL10" i="9"/>
  <c r="AM7" i="9"/>
  <c r="AP6" i="9"/>
  <c r="AH6" i="9"/>
  <c r="AK5" i="9"/>
  <c r="AN4" i="9"/>
  <c r="AQ3" i="9"/>
  <c r="AI3" i="9"/>
  <c r="AE3" i="9" s="1"/>
  <c r="AL7" i="9"/>
  <c r="AO6" i="9"/>
  <c r="AJ5" i="9"/>
  <c r="AP3" i="9"/>
  <c r="AK7" i="9"/>
  <c r="AQ2" i="9"/>
  <c r="AI2" i="9"/>
  <c r="AE2" i="9" s="1"/>
  <c r="AP2" i="9"/>
  <c r="AH2" i="9"/>
  <c r="AM2" i="9"/>
  <c r="AN2" i="9"/>
  <c r="AL2" i="9"/>
  <c r="AK2" i="9"/>
  <c r="AJ2" i="9"/>
  <c r="AD8" i="2"/>
  <c r="AB8" i="2" s="1"/>
  <c r="AD5" i="2"/>
  <c r="AD2" i="2"/>
  <c r="AN21" i="7"/>
  <c r="AP23" i="7"/>
  <c r="AM21" i="7"/>
  <c r="AL27" i="7"/>
  <c r="AG26" i="7"/>
  <c r="AF21" i="7"/>
  <c r="AO26" i="7"/>
  <c r="AL24" i="7"/>
  <c r="AK22" i="7"/>
  <c r="AK24" i="7"/>
  <c r="AL21" i="7"/>
  <c r="AI21" i="7"/>
  <c r="AM24" i="7"/>
  <c r="AN27" i="7"/>
  <c r="AP21" i="7"/>
  <c r="AH21" i="7"/>
  <c r="AH23" i="7"/>
  <c r="AJ24" i="7"/>
  <c r="AO21" i="7"/>
  <c r="AG21" i="7"/>
  <c r="AN26" i="7"/>
  <c r="AM26" i="7"/>
  <c r="AN23" i="7"/>
  <c r="AI23" i="7"/>
  <c r="AJ23" i="7"/>
  <c r="AP22" i="7"/>
  <c r="AI22" i="7"/>
  <c r="AI27" i="7"/>
  <c r="AL26" i="7"/>
  <c r="AP27" i="7"/>
  <c r="AH27" i="7"/>
  <c r="AK26" i="7"/>
  <c r="AN25" i="7"/>
  <c r="AI24" i="7"/>
  <c r="AO22" i="7"/>
  <c r="AG22" i="7"/>
  <c r="AH26" i="7"/>
  <c r="AP26" i="7"/>
  <c r="AO23" i="7"/>
  <c r="AJ27" i="7"/>
  <c r="AF23" i="7"/>
  <c r="AO27" i="7"/>
  <c r="AG27" i="7"/>
  <c r="AJ26" i="7"/>
  <c r="AP24" i="7"/>
  <c r="AH24" i="7"/>
  <c r="AK23" i="7"/>
  <c r="AN22" i="7"/>
  <c r="AF22" i="7"/>
  <c r="AM22" i="7"/>
  <c r="AL22" i="7"/>
  <c r="AM27" i="7"/>
  <c r="AO24" i="7"/>
  <c r="AN24" i="7"/>
  <c r="AF24" i="7"/>
  <c r="AG24" i="7"/>
  <c r="AF29" i="7"/>
  <c r="AK21" i="7"/>
  <c r="AF28" i="7"/>
  <c r="AF26" i="7"/>
  <c r="AG23" i="7"/>
  <c r="AJ22" i="7"/>
  <c r="AP25" i="7"/>
  <c r="AL20" i="7" l="1"/>
  <c r="AO20" i="7"/>
  <c r="AP20" i="7"/>
  <c r="AE7" i="9"/>
  <c r="AH20" i="7"/>
  <c r="AN20" i="7"/>
  <c r="AF20" i="7"/>
  <c r="AD20" i="7" s="1"/>
  <c r="AJ20" i="7"/>
  <c r="AE4" i="9"/>
  <c r="AC7" i="8"/>
  <c r="AC8" i="8"/>
  <c r="AC6" i="8"/>
  <c r="AI20" i="7"/>
  <c r="AE9" i="9"/>
  <c r="AC4" i="8"/>
  <c r="AB7" i="2"/>
  <c r="AB4" i="2"/>
  <c r="AB10" i="2"/>
  <c r="AB5" i="2"/>
  <c r="AC2" i="8"/>
  <c r="AB21" i="4"/>
  <c r="AE5" i="9"/>
  <c r="AD24" i="7"/>
  <c r="AD26" i="7"/>
  <c r="AD21" i="7"/>
  <c r="AB2" i="2"/>
  <c r="AI28" i="7"/>
  <c r="AL28" i="7"/>
  <c r="AI29" i="7"/>
  <c r="AJ29" i="7"/>
  <c r="AK27" i="7"/>
  <c r="AH25" i="7"/>
  <c r="AJ25" i="7"/>
  <c r="AF27" i="7"/>
  <c r="AD27" i="7" s="1"/>
  <c r="AF30" i="7"/>
  <c r="AL23" i="7"/>
  <c r="AH22" i="7"/>
  <c r="AD22" i="7" s="1"/>
  <c r="AI26" i="7"/>
  <c r="AF25" i="7"/>
  <c r="AG25" i="7"/>
  <c r="AM23" i="7"/>
  <c r="AD23" i="7" s="1"/>
  <c r="AK28" i="7"/>
  <c r="AJ28" i="7"/>
  <c r="AO28" i="7"/>
  <c r="AI25" i="7"/>
  <c r="AH29" i="7"/>
  <c r="AD29" i="7" s="1"/>
  <c r="AO29" i="7"/>
  <c r="AG29" i="7"/>
  <c r="AP29" i="7"/>
  <c r="AG28" i="7"/>
  <c r="AN28" i="7"/>
  <c r="AL25" i="7"/>
  <c r="AK25" i="7"/>
  <c r="AM25" i="7"/>
  <c r="AO25" i="7"/>
  <c r="AM28" i="7"/>
  <c r="AL29" i="7"/>
  <c r="AH28" i="7"/>
  <c r="AP28" i="7"/>
  <c r="AN29" i="7"/>
  <c r="AK29" i="7"/>
  <c r="AM29" i="7"/>
  <c r="AD28" i="7" l="1"/>
  <c r="AD25" i="7"/>
  <c r="AD30" i="7"/>
  <c r="AG2" i="4"/>
  <c r="AF3" i="7"/>
  <c r="AF4" i="7"/>
  <c r="AF5" i="7"/>
  <c r="AF6" i="7"/>
  <c r="AF7" i="7"/>
  <c r="AF8" i="7"/>
  <c r="AF9" i="7"/>
  <c r="AF10" i="7"/>
  <c r="AF11" i="7"/>
  <c r="AG2" i="7"/>
  <c r="AJ7" i="7" l="1"/>
  <c r="AL9" i="7"/>
  <c r="AM9" i="7"/>
  <c r="AP4" i="7"/>
  <c r="AH2" i="7"/>
  <c r="AI6" i="7"/>
  <c r="AH4" i="7"/>
  <c r="AI2" i="7"/>
  <c r="AP2" i="7"/>
  <c r="AJ5" i="7"/>
  <c r="AI5" i="7"/>
  <c r="AM10" i="7"/>
  <c r="AJ9" i="7"/>
  <c r="AN2" i="7"/>
  <c r="AH9" i="7"/>
  <c r="AM4" i="7"/>
  <c r="AM2" i="7"/>
  <c r="AG9" i="7"/>
  <c r="AL4" i="7"/>
  <c r="AJ10" i="7"/>
  <c r="AI10" i="7"/>
  <c r="AK2" i="7"/>
  <c r="AP9" i="7"/>
  <c r="AJ4" i="7"/>
  <c r="AI9" i="7"/>
  <c r="AJ2" i="7"/>
  <c r="AO9" i="7"/>
  <c r="AJ6" i="7"/>
  <c r="AM5" i="7"/>
  <c r="AI4" i="7"/>
  <c r="AF2" i="4"/>
  <c r="AE2" i="4"/>
  <c r="AH2" i="4"/>
  <c r="AI2" i="4"/>
  <c r="AM11" i="7"/>
  <c r="AM8" i="7"/>
  <c r="AM7" i="7"/>
  <c r="AM6" i="7"/>
  <c r="AM3" i="7"/>
  <c r="AL11" i="7"/>
  <c r="AL10" i="7"/>
  <c r="AL8" i="7"/>
  <c r="AL7" i="7"/>
  <c r="AL6" i="7"/>
  <c r="AL5" i="7"/>
  <c r="AL3" i="7"/>
  <c r="AL2" i="7"/>
  <c r="AK11" i="7"/>
  <c r="AK10" i="7"/>
  <c r="AK9" i="7"/>
  <c r="AK8" i="7"/>
  <c r="AK7" i="7"/>
  <c r="AK6" i="7"/>
  <c r="AK5" i="7"/>
  <c r="AK4" i="7"/>
  <c r="AK3" i="7"/>
  <c r="AJ8" i="7"/>
  <c r="AJ3" i="7"/>
  <c r="AI8" i="7"/>
  <c r="AI7" i="7"/>
  <c r="AI3" i="7"/>
  <c r="AG11" i="7"/>
  <c r="AO10" i="7"/>
  <c r="AG10" i="7"/>
  <c r="AO8" i="7"/>
  <c r="AG8" i="7"/>
  <c r="AO7" i="7"/>
  <c r="AG7" i="7"/>
  <c r="AO6" i="7"/>
  <c r="AG6" i="7"/>
  <c r="AO5" i="7"/>
  <c r="AG5" i="7"/>
  <c r="AO4" i="7"/>
  <c r="AG4" i="7"/>
  <c r="AO3" i="7"/>
  <c r="AG3" i="7"/>
  <c r="AJ11" i="7"/>
  <c r="AI11" i="7"/>
  <c r="AP11" i="7"/>
  <c r="AH11" i="7"/>
  <c r="AP10" i="7"/>
  <c r="AH10" i="7"/>
  <c r="AP8" i="7"/>
  <c r="AH8" i="7"/>
  <c r="AP7" i="7"/>
  <c r="AH7" i="7"/>
  <c r="AP6" i="7"/>
  <c r="AH6" i="7"/>
  <c r="AP5" i="7"/>
  <c r="AH5" i="7"/>
  <c r="AP3" i="7"/>
  <c r="AH3" i="7"/>
  <c r="AO11" i="7"/>
  <c r="AO2" i="7"/>
  <c r="AN11" i="7"/>
  <c r="AN10" i="7"/>
  <c r="AN9" i="7"/>
  <c r="AN8" i="7"/>
  <c r="AN7" i="7"/>
  <c r="AN6" i="7"/>
  <c r="AN5" i="7"/>
  <c r="AN4" i="7"/>
  <c r="AN3" i="7"/>
  <c r="AA6" i="4"/>
  <c r="AC3" i="7"/>
  <c r="AC11" i="7"/>
  <c r="AC10" i="7"/>
  <c r="AC9" i="7"/>
  <c r="AC8" i="7"/>
  <c r="AC7" i="7"/>
  <c r="AC6" i="7"/>
  <c r="AC5" i="7"/>
  <c r="AC4" i="7"/>
  <c r="AC2" i="7"/>
  <c r="AA5" i="4"/>
  <c r="AA3" i="4"/>
  <c r="AA2" i="4"/>
  <c r="AB2" i="4" l="1"/>
  <c r="AD3" i="4"/>
  <c r="AE3" i="4"/>
  <c r="AF3" i="4"/>
  <c r="AG3" i="4"/>
  <c r="AH3" i="4"/>
  <c r="AI3" i="4"/>
  <c r="AD5" i="4"/>
  <c r="AE5" i="4"/>
  <c r="AF5" i="4"/>
  <c r="AG5" i="4"/>
  <c r="AH5" i="4"/>
  <c r="AI5" i="4"/>
  <c r="AA4" i="4"/>
  <c r="AD2" i="4"/>
  <c r="AF2" i="7"/>
  <c r="AB5" i="4" l="1"/>
  <c r="AB3" i="4"/>
  <c r="AD4" i="4"/>
  <c r="AE4" i="4"/>
  <c r="AF4" i="4"/>
  <c r="AG4" i="4"/>
  <c r="AH4" i="4"/>
  <c r="AI4" i="4"/>
  <c r="AD6" i="4"/>
  <c r="AE6" i="4"/>
  <c r="AF6" i="4"/>
  <c r="AG6" i="4"/>
  <c r="AH6" i="4"/>
  <c r="AI6" i="4"/>
  <c r="AD4" i="7"/>
  <c r="AD7" i="7"/>
  <c r="AD6" i="7"/>
  <c r="AD9" i="7"/>
  <c r="AD8" i="7"/>
  <c r="AD11" i="7"/>
  <c r="AD2" i="7"/>
  <c r="AD10" i="7"/>
  <c r="AD5" i="7"/>
  <c r="AB6" i="4" l="1"/>
  <c r="AB4" i="4"/>
  <c r="AD3" i="7"/>
</calcChain>
</file>

<file path=xl/sharedStrings.xml><?xml version="1.0" encoding="utf-8"?>
<sst xmlns="http://schemas.openxmlformats.org/spreadsheetml/2006/main" count="225" uniqueCount="27">
  <si>
    <t>Median</t>
  </si>
  <si>
    <t>MAD</t>
  </si>
  <si>
    <t xml:space="preserve">Aging Time (h) </t>
  </si>
  <si>
    <t>5402_2</t>
  </si>
  <si>
    <t>5402_3</t>
  </si>
  <si>
    <t>5402_4</t>
  </si>
  <si>
    <t>5402_6</t>
  </si>
  <si>
    <t>5403_2</t>
  </si>
  <si>
    <t>5403_3</t>
  </si>
  <si>
    <t>5BD7_2</t>
  </si>
  <si>
    <t>5BD8_2</t>
  </si>
  <si>
    <t>5BD6_3</t>
  </si>
  <si>
    <t>5BD7_3</t>
  </si>
  <si>
    <t>5BD9_3</t>
  </si>
  <si>
    <t>5BD6_4</t>
  </si>
  <si>
    <t>5BD7_4</t>
  </si>
  <si>
    <t>5BD6_6</t>
  </si>
  <si>
    <t>5BD7_6</t>
  </si>
  <si>
    <t>5BD8_6</t>
  </si>
  <si>
    <t>5BD9_6</t>
  </si>
  <si>
    <t>5CCE_3</t>
  </si>
  <si>
    <t>5CD3_3</t>
  </si>
  <si>
    <t>5CD2_4</t>
  </si>
  <si>
    <t>5CD3_4</t>
  </si>
  <si>
    <t>5CD2_6</t>
  </si>
  <si>
    <t>5CD3_6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</si>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</sst>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[Red]0.00"/>
    <numFmt numFmtId="165" formatCode="0.0000000"/>
    <numFmt numFmtId="166" formatCode="0.000000"/>
  </numFmts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4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/>
    <xf numFmtId="0" fontId="0" fillId="2" borderId="0" xfId="0" applyFill="1"/>
    <xf numFmtId="0" fontId="0" fillId="3" borderId="0" xfId="0" applyFill="1"/>
    <xf numFmtId="164" fontId="0" fillId="0" borderId="0" xfId="0" applyNumberFormat="1"/>
    <xf numFmtId="11" fontId="0" fillId="3" borderId="0" xfId="0" applyNumberFormat="1" applyFill="1"/>
    <xf numFmtId="164" fontId="0" fillId="3" borderId="0" xfId="0" applyNumberFormat="1" applyFill="1"/>
    <xf numFmtId="0" fontId="2" fillId="0" borderId="0" xfId="0" applyFont="1"/>
    <xf numFmtId="164" fontId="2" fillId="0" borderId="0" xfId="0" applyNumberFormat="1" applyFont="1"/>
    <xf numFmtId="0" fontId="1" fillId="4" borderId="0" xfId="1"/>
    <xf numFmtId="165" fontId="0" fillId="0" borderId="0" xfId="0" applyNumberFormat="1"/>
    <xf numFmtId="166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6FE3B-EC50-4FB4-83EC-64E7637C7138}">
  <dimension ref="A1:AZ14"/>
  <sheetViews>
    <sheetView topLeftCell="Q1" workbookViewId="0">
      <selection activeCell="Z9" sqref="Z9:AA9"/>
    </sheetView>
  </sheetViews>
  <sheetFormatPr defaultRowHeight="14.5" x14ac:dyDescent="0.35"/>
  <cols>
    <col min="1" max="1" width="14.453125" bestFit="1" customWidth="1"/>
    <col min="2" max="2" width="11" bestFit="1" customWidth="1"/>
    <col min="5" max="5" width="11" bestFit="1" customWidth="1"/>
  </cols>
  <sheetData>
    <row r="1" spans="1:52" x14ac:dyDescent="0.35">
      <c r="A1" s="1" t="s">
        <v>2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Z1" t="s">
        <v>0</v>
      </c>
      <c r="AA1" t="s">
        <v>1</v>
      </c>
      <c r="AC1" t="s">
        <v>20</v>
      </c>
      <c r="AD1" t="s">
        <v>21</v>
      </c>
      <c r="AE1" t="s">
        <v>22</v>
      </c>
      <c r="AF1" t="s">
        <v>23</v>
      </c>
      <c r="AG1" t="s">
        <v>24</v>
      </c>
      <c r="AH1" t="s">
        <v>25</v>
      </c>
      <c r="AT1" s="3"/>
      <c r="AV1" s="3"/>
    </row>
    <row r="2" spans="1:52" x14ac:dyDescent="0.35">
      <c r="A2">
        <v>0</v>
      </c>
      <c r="B2" s="11">
        <v>0.70906999999999998</v>
      </c>
      <c r="C2" s="12">
        <v>0.63800000000000001</v>
      </c>
      <c r="D2">
        <v>0.77954999999999997</v>
      </c>
      <c r="E2">
        <v>0.86426000000000003</v>
      </c>
      <c r="F2">
        <v>0.77339000000000002</v>
      </c>
      <c r="G2">
        <v>0.69086999999999998</v>
      </c>
      <c r="Z2">
        <f t="shared" ref="Z2:Z9" si="0">MEDIAN(B2:G2)</f>
        <v>0.74123000000000006</v>
      </c>
      <c r="AA2">
        <f>MEDIAN(AC2:AH2)</f>
        <v>4.4339999999999991E-2</v>
      </c>
      <c r="AC2" s="4">
        <f t="shared" ref="AC2:AH9" si="1">ABS(B2-$Z2)</f>
        <v>3.2160000000000077E-2</v>
      </c>
      <c r="AD2" s="4">
        <f t="shared" si="1"/>
        <v>0.10323000000000004</v>
      </c>
      <c r="AE2" s="4">
        <f t="shared" si="1"/>
        <v>3.831999999999991E-2</v>
      </c>
      <c r="AF2" s="4">
        <f t="shared" si="1"/>
        <v>0.12302999999999997</v>
      </c>
      <c r="AG2" s="4">
        <f t="shared" si="1"/>
        <v>3.2159999999999966E-2</v>
      </c>
      <c r="AH2" s="4">
        <f t="shared" si="1"/>
        <v>5.0360000000000071E-2</v>
      </c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35">
      <c r="A3">
        <v>20</v>
      </c>
      <c r="B3">
        <v>0.63390000000000002</v>
      </c>
      <c r="C3">
        <v>0.5645</v>
      </c>
      <c r="D3">
        <v>0.79715000000000003</v>
      </c>
      <c r="E3">
        <v>0.81072</v>
      </c>
      <c r="F3">
        <v>0.71367999999999998</v>
      </c>
      <c r="G3">
        <v>0.75973000000000002</v>
      </c>
      <c r="Z3">
        <f t="shared" si="0"/>
        <v>0.73670499999999994</v>
      </c>
      <c r="AA3">
        <f t="shared" ref="AA3:AA9" si="2">MEDIAN(AC3:AH3)</f>
        <v>6.7230000000000067E-2</v>
      </c>
      <c r="AC3" s="4">
        <f t="shared" si="1"/>
        <v>0.10280499999999992</v>
      </c>
      <c r="AD3" s="4">
        <f t="shared" si="1"/>
        <v>0.17220499999999994</v>
      </c>
      <c r="AE3" s="4">
        <f t="shared" si="1"/>
        <v>6.0445000000000082E-2</v>
      </c>
      <c r="AF3" s="4">
        <f t="shared" si="1"/>
        <v>7.4015000000000053E-2</v>
      </c>
      <c r="AG3" s="4">
        <f t="shared" si="1"/>
        <v>2.3024999999999962E-2</v>
      </c>
      <c r="AH3" s="4">
        <f t="shared" si="1"/>
        <v>2.3025000000000073E-2</v>
      </c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x14ac:dyDescent="0.35">
      <c r="A4">
        <v>48</v>
      </c>
      <c r="B4">
        <v>0.69662999999999997</v>
      </c>
      <c r="C4">
        <v>0.64575000000000005</v>
      </c>
      <c r="D4">
        <v>0.80330999999999997</v>
      </c>
      <c r="E4">
        <v>0.80942999999999998</v>
      </c>
      <c r="F4">
        <v>0.75609000000000004</v>
      </c>
      <c r="G4">
        <v>0.75983000000000001</v>
      </c>
      <c r="Z4">
        <f t="shared" si="0"/>
        <v>0.75795999999999997</v>
      </c>
      <c r="AA4">
        <f t="shared" si="2"/>
        <v>4.8410000000000009E-2</v>
      </c>
      <c r="AC4" s="4">
        <f t="shared" si="1"/>
        <v>6.1329999999999996E-2</v>
      </c>
      <c r="AD4" s="4">
        <f t="shared" si="1"/>
        <v>0.11220999999999992</v>
      </c>
      <c r="AE4" s="4">
        <f t="shared" si="1"/>
        <v>4.5350000000000001E-2</v>
      </c>
      <c r="AF4" s="4">
        <f t="shared" si="1"/>
        <v>5.1470000000000016E-2</v>
      </c>
      <c r="AG4" s="4">
        <f t="shared" si="1"/>
        <v>1.8699999999999273E-3</v>
      </c>
      <c r="AH4" s="4">
        <f t="shared" si="1"/>
        <v>1.8700000000000383E-3</v>
      </c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35">
      <c r="A5">
        <v>93</v>
      </c>
      <c r="B5">
        <v>0.66666999999999998</v>
      </c>
      <c r="C5">
        <v>0.73958999999999997</v>
      </c>
      <c r="D5">
        <v>0.82191000000000003</v>
      </c>
      <c r="E5">
        <v>0.85738000000000003</v>
      </c>
      <c r="F5">
        <v>0.79635</v>
      </c>
      <c r="G5">
        <v>0.74687999999999999</v>
      </c>
      <c r="Z5">
        <f t="shared" si="0"/>
        <v>0.77161499999999994</v>
      </c>
      <c r="AA5">
        <f t="shared" si="2"/>
        <v>4.116000000000003E-2</v>
      </c>
      <c r="AC5" s="4">
        <f t="shared" si="1"/>
        <v>0.10494499999999995</v>
      </c>
      <c r="AD5" s="4">
        <f t="shared" si="1"/>
        <v>3.202499999999997E-2</v>
      </c>
      <c r="AE5" s="4">
        <f t="shared" si="1"/>
        <v>5.029500000000009E-2</v>
      </c>
      <c r="AF5" s="4">
        <f t="shared" si="1"/>
        <v>8.5765000000000091E-2</v>
      </c>
      <c r="AG5" s="4">
        <f t="shared" si="1"/>
        <v>2.4735000000000062E-2</v>
      </c>
      <c r="AH5" s="4">
        <f t="shared" si="1"/>
        <v>2.4734999999999951E-2</v>
      </c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x14ac:dyDescent="0.35">
      <c r="A6">
        <v>123</v>
      </c>
      <c r="B6">
        <v>0.74224000000000001</v>
      </c>
      <c r="C6">
        <v>0.71277000000000001</v>
      </c>
      <c r="D6">
        <v>0.83457999999999999</v>
      </c>
      <c r="E6">
        <v>0.82352999999999998</v>
      </c>
      <c r="F6">
        <v>0.80815000000000003</v>
      </c>
      <c r="G6">
        <v>0.76144000000000001</v>
      </c>
      <c r="Z6">
        <f t="shared" si="0"/>
        <v>0.78479500000000002</v>
      </c>
      <c r="AA6">
        <f t="shared" si="2"/>
        <v>4.0644999999999987E-2</v>
      </c>
      <c r="AC6" s="4">
        <f t="shared" si="1"/>
        <v>4.2555000000000009E-2</v>
      </c>
      <c r="AD6" s="4">
        <f t="shared" si="1"/>
        <v>7.2025000000000006E-2</v>
      </c>
      <c r="AE6" s="4">
        <f t="shared" si="1"/>
        <v>4.9784999999999968E-2</v>
      </c>
      <c r="AF6" s="4">
        <f t="shared" si="1"/>
        <v>3.8734999999999964E-2</v>
      </c>
      <c r="AG6" s="4">
        <f t="shared" si="1"/>
        <v>2.3355000000000015E-2</v>
      </c>
      <c r="AH6" s="4">
        <f t="shared" si="1"/>
        <v>2.3355000000000015E-2</v>
      </c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35">
      <c r="A7">
        <v>147</v>
      </c>
      <c r="B7">
        <v>0.74184000000000005</v>
      </c>
      <c r="C7">
        <v>0.73270999999999997</v>
      </c>
      <c r="D7">
        <v>0.83543000000000001</v>
      </c>
      <c r="E7">
        <v>0.78288999999999997</v>
      </c>
      <c r="F7">
        <v>0.78834000000000004</v>
      </c>
      <c r="G7">
        <v>0.76646999999999998</v>
      </c>
      <c r="Z7">
        <f t="shared" si="0"/>
        <v>0.77468000000000004</v>
      </c>
      <c r="AA7">
        <f t="shared" si="2"/>
        <v>2.3249999999999993E-2</v>
      </c>
      <c r="AC7" s="4">
        <f t="shared" si="1"/>
        <v>3.283999999999998E-2</v>
      </c>
      <c r="AD7" s="4">
        <f t="shared" si="1"/>
        <v>4.1970000000000063E-2</v>
      </c>
      <c r="AE7" s="4">
        <f t="shared" si="1"/>
        <v>6.0749999999999971E-2</v>
      </c>
      <c r="AF7" s="4">
        <f t="shared" si="1"/>
        <v>8.2099999999999396E-3</v>
      </c>
      <c r="AG7" s="4">
        <f t="shared" si="1"/>
        <v>1.3660000000000005E-2</v>
      </c>
      <c r="AH7" s="4">
        <f t="shared" si="1"/>
        <v>8.2100000000000506E-3</v>
      </c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35">
      <c r="A8">
        <v>167</v>
      </c>
      <c r="B8">
        <v>0.73021000000000003</v>
      </c>
      <c r="C8">
        <v>0.73626000000000003</v>
      </c>
      <c r="D8">
        <v>0.83430000000000004</v>
      </c>
      <c r="E8">
        <v>0.76565000000000005</v>
      </c>
      <c r="F8">
        <v>0.77717000000000003</v>
      </c>
      <c r="G8">
        <v>0.77334000000000003</v>
      </c>
      <c r="Z8">
        <f t="shared" si="0"/>
        <v>0.76949500000000004</v>
      </c>
      <c r="AA8">
        <f t="shared" si="2"/>
        <v>2.0455000000000001E-2</v>
      </c>
      <c r="AC8" s="4">
        <f t="shared" si="1"/>
        <v>3.9285000000000014E-2</v>
      </c>
      <c r="AD8" s="4">
        <f t="shared" ref="AD8:AD9" si="3">ABS(C8-$Z8)</f>
        <v>3.3235000000000015E-2</v>
      </c>
      <c r="AE8" s="4">
        <f t="shared" ref="AE8:AE9" si="4">ABS(D8-$Z8)</f>
        <v>6.4805000000000001E-2</v>
      </c>
      <c r="AF8" s="4">
        <f t="shared" ref="AF8:AF9" si="5">ABS(E8-$Z8)</f>
        <v>3.8449999999999873E-3</v>
      </c>
      <c r="AG8" s="4">
        <f t="shared" ref="AG8:AG9" si="6">ABS(F8-$Z8)</f>
        <v>7.6749999999999874E-3</v>
      </c>
      <c r="AH8" s="4">
        <f t="shared" ref="AH8:AH9" si="7">ABS(G8-$Z8)</f>
        <v>3.8449999999999873E-3</v>
      </c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35">
      <c r="A9">
        <v>218</v>
      </c>
      <c r="B9">
        <v>0.63714280999999995</v>
      </c>
      <c r="C9">
        <v>0.70254000000000005</v>
      </c>
      <c r="D9">
        <v>0.82164999999999999</v>
      </c>
      <c r="E9">
        <v>0.81287275999999997</v>
      </c>
      <c r="F9">
        <v>0.71804999999999997</v>
      </c>
      <c r="G9">
        <v>0.76814000000000004</v>
      </c>
      <c r="Z9">
        <f t="shared" si="0"/>
        <v>0.74309500000000006</v>
      </c>
      <c r="AA9">
        <f t="shared" si="2"/>
        <v>5.5166379999999959E-2</v>
      </c>
      <c r="AC9" s="4">
        <f t="shared" si="1"/>
        <v>0.10595219000000011</v>
      </c>
      <c r="AD9" s="4">
        <f t="shared" si="3"/>
        <v>4.0555000000000008E-2</v>
      </c>
      <c r="AE9" s="4">
        <f t="shared" si="4"/>
        <v>7.855499999999993E-2</v>
      </c>
      <c r="AF9" s="4">
        <f t="shared" si="5"/>
        <v>6.9777759999999911E-2</v>
      </c>
      <c r="AG9" s="4">
        <f t="shared" si="6"/>
        <v>2.5045000000000095E-2</v>
      </c>
      <c r="AH9" s="4">
        <f t="shared" si="7"/>
        <v>2.5044999999999984E-2</v>
      </c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35">
      <c r="AC10" s="4"/>
      <c r="AD10" s="4"/>
      <c r="AE10" s="4"/>
      <c r="AF10" s="4"/>
      <c r="AG10" s="4"/>
      <c r="AH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35">
      <c r="AC11" s="4"/>
      <c r="AD11" s="4"/>
      <c r="AE11" s="4"/>
      <c r="AF11" s="4"/>
      <c r="AG11" s="4"/>
      <c r="AH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4" spans="1:52" x14ac:dyDescent="0.35">
      <c r="F14" t="s">
        <v>26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5CEA8-705B-4409-91A9-352A83523C8D}">
  <dimension ref="A1:AI30"/>
  <sheetViews>
    <sheetView workbookViewId="0">
      <selection activeCell="K21" sqref="K21"/>
    </sheetView>
  </sheetViews>
  <sheetFormatPr defaultRowHeight="14.5" x14ac:dyDescent="0.35"/>
  <cols>
    <col min="3" max="3" width="9.1796875" style="4"/>
    <col min="5" max="5" width="9.1796875" style="4"/>
    <col min="7" max="8" width="9.1796875" style="4"/>
    <col min="19" max="19" width="9.1796875" style="4"/>
    <col min="21" max="21" width="9.1796875" style="4"/>
  </cols>
  <sheetData>
    <row r="1" spans="1:35" x14ac:dyDescent="0.35">
      <c r="A1" s="1" t="s">
        <v>2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/>
      <c r="S1"/>
      <c r="U1"/>
      <c r="AA1" t="s">
        <v>0</v>
      </c>
      <c r="AB1" t="s">
        <v>1</v>
      </c>
      <c r="AD1" t="s">
        <v>3</v>
      </c>
      <c r="AE1" t="s">
        <v>4</v>
      </c>
      <c r="AF1" t="s">
        <v>5</v>
      </c>
      <c r="AG1" t="s">
        <v>6</v>
      </c>
      <c r="AH1" t="s">
        <v>7</v>
      </c>
      <c r="AI1" t="s">
        <v>8</v>
      </c>
    </row>
    <row r="2" spans="1:35" x14ac:dyDescent="0.35">
      <c r="A2">
        <v>0</v>
      </c>
      <c r="B2">
        <v>-1.1336200000000001</v>
      </c>
      <c r="C2">
        <v>-1.1274599999999999</v>
      </c>
      <c r="D2">
        <v>-1.14168</v>
      </c>
      <c r="E2">
        <v>-1.01345</v>
      </c>
      <c r="F2">
        <v>-1.1494200000000001</v>
      </c>
      <c r="G2">
        <v>-1.1421699999999999</v>
      </c>
      <c r="H2"/>
      <c r="S2"/>
      <c r="U2"/>
      <c r="AA2">
        <f t="shared" ref="AA2:AA6" si="0">MEDIAN(B2:Y2)</f>
        <v>-1.1376500000000001</v>
      </c>
      <c r="AB2" t="e">
        <f>MEDIAN(AH2,AI2,AN2,AP2,AQ2,AR2,AS2,AU2,AV2)</f>
        <v>#REF!</v>
      </c>
      <c r="AD2" t="e">
        <f>ABS(B2-#REF!)</f>
        <v>#REF!</v>
      </c>
      <c r="AE2" t="e">
        <f>ABS(C2-#REF!)</f>
        <v>#REF!</v>
      </c>
      <c r="AF2" t="e">
        <f>ABS(D2-#REF!)</f>
        <v>#REF!</v>
      </c>
      <c r="AG2" t="e">
        <f>ABS(#REF!-#REF!)</f>
        <v>#REF!</v>
      </c>
      <c r="AH2" t="e">
        <f>ABS(F2-#REF!)</f>
        <v>#REF!</v>
      </c>
      <c r="AI2" t="e">
        <f>ABS(#REF!-#REF!)</f>
        <v>#REF!</v>
      </c>
    </row>
    <row r="3" spans="1:35" x14ac:dyDescent="0.35">
      <c r="A3">
        <v>20</v>
      </c>
      <c r="B3">
        <v>-1.0280100000000001</v>
      </c>
      <c r="C3">
        <v>-0.61543999999999999</v>
      </c>
      <c r="D3">
        <v>-1.0911999999999999</v>
      </c>
      <c r="E3">
        <v>-1.07673</v>
      </c>
      <c r="F3">
        <v>-0.86439999999999995</v>
      </c>
      <c r="G3">
        <v>-0.90364</v>
      </c>
      <c r="H3"/>
      <c r="S3"/>
      <c r="U3"/>
      <c r="AA3">
        <f t="shared" si="0"/>
        <v>-0.96582500000000004</v>
      </c>
      <c r="AB3" t="e">
        <f t="shared" ref="AB3:AB6" si="1">MEDIAN(AH3,AI3,AN3,AP3,AQ3,AR3,AS3,AU3,AV3)</f>
        <v>#REF!</v>
      </c>
      <c r="AD3" t="e">
        <f>ABS(B3-#REF!)</f>
        <v>#REF!</v>
      </c>
      <c r="AE3" t="e">
        <f>ABS(C3-#REF!)</f>
        <v>#REF!</v>
      </c>
      <c r="AF3" t="e">
        <f>ABS(E2-#REF!)</f>
        <v>#REF!</v>
      </c>
      <c r="AG3" t="e">
        <f>ABS(#REF!-#REF!)</f>
        <v>#REF!</v>
      </c>
      <c r="AH3" t="e">
        <f>ABS(G2-#REF!)</f>
        <v>#REF!</v>
      </c>
      <c r="AI3" t="e">
        <f>ABS(#REF!-#REF!)</f>
        <v>#REF!</v>
      </c>
    </row>
    <row r="4" spans="1:35" x14ac:dyDescent="0.35">
      <c r="A4">
        <v>48</v>
      </c>
      <c r="B4">
        <v>-1.04945</v>
      </c>
      <c r="C4">
        <v>-0.78337999999999997</v>
      </c>
      <c r="D4">
        <v>-1.09249</v>
      </c>
      <c r="E4">
        <v>-1.0907100000000001</v>
      </c>
      <c r="F4">
        <v>-0.98934</v>
      </c>
      <c r="G4">
        <v>-0.86087999999999998</v>
      </c>
      <c r="H4"/>
      <c r="S4"/>
      <c r="U4"/>
      <c r="AA4">
        <f t="shared" si="0"/>
        <v>-1.0193950000000001</v>
      </c>
      <c r="AB4" t="e">
        <f t="shared" si="1"/>
        <v>#REF!</v>
      </c>
      <c r="AD4" t="e">
        <f>ABS(B4-#REF!)</f>
        <v>#REF!</v>
      </c>
      <c r="AE4" t="e">
        <f>ABS(C4-#REF!)</f>
        <v>#REF!</v>
      </c>
      <c r="AF4" t="e">
        <f>ABS(E3-#REF!)</f>
        <v>#REF!</v>
      </c>
      <c r="AG4" t="e">
        <f>ABS(#REF!-#REF!)</f>
        <v>#REF!</v>
      </c>
      <c r="AH4" t="e">
        <f>ABS(G3-#REF!)</f>
        <v>#REF!</v>
      </c>
      <c r="AI4" t="e">
        <f>ABS(#REF!-#REF!)</f>
        <v>#REF!</v>
      </c>
    </row>
    <row r="5" spans="1:35" x14ac:dyDescent="0.35">
      <c r="A5">
        <v>93</v>
      </c>
      <c r="B5">
        <v>-1.0685199999999999</v>
      </c>
      <c r="C5">
        <v>-0.92242000000000002</v>
      </c>
      <c r="D5">
        <v>-1.0991299999999999</v>
      </c>
      <c r="E5">
        <v>-0.98682000000000003</v>
      </c>
      <c r="F5">
        <v>-1.03807</v>
      </c>
      <c r="G5">
        <v>-0.82587999999999995</v>
      </c>
      <c r="H5"/>
      <c r="S5"/>
      <c r="U5"/>
      <c r="AA5">
        <f t="shared" si="0"/>
        <v>-1.012445</v>
      </c>
      <c r="AB5" t="e">
        <f t="shared" si="1"/>
        <v>#REF!</v>
      </c>
      <c r="AD5" t="e">
        <f>ABS(B5-#REF!)</f>
        <v>#REF!</v>
      </c>
      <c r="AE5" t="e">
        <f>ABS(C5-#REF!)</f>
        <v>#REF!</v>
      </c>
      <c r="AF5" t="e">
        <f>ABS(E4-#REF!)</f>
        <v>#REF!</v>
      </c>
      <c r="AG5" t="e">
        <f>ABS(#REF!-#REF!)</f>
        <v>#REF!</v>
      </c>
      <c r="AH5" t="e">
        <f>ABS(G4-#REF!)</f>
        <v>#REF!</v>
      </c>
      <c r="AI5" t="e">
        <f>ABS(#REF!-#REF!)</f>
        <v>#REF!</v>
      </c>
    </row>
    <row r="6" spans="1:35" x14ac:dyDescent="0.35">
      <c r="A6">
        <v>123</v>
      </c>
      <c r="B6">
        <v>-1.14273</v>
      </c>
      <c r="C6">
        <v>-0.86014000000000002</v>
      </c>
      <c r="D6">
        <v>-1.08643</v>
      </c>
      <c r="E6">
        <v>-1.07897</v>
      </c>
      <c r="F6">
        <v>-1.0588200000000001</v>
      </c>
      <c r="G6">
        <v>-0.85289000000000004</v>
      </c>
      <c r="H6"/>
      <c r="S6"/>
      <c r="U6"/>
      <c r="AA6">
        <f t="shared" si="0"/>
        <v>-1.0688949999999999</v>
      </c>
      <c r="AB6" t="e">
        <f t="shared" si="1"/>
        <v>#REF!</v>
      </c>
      <c r="AD6" t="e">
        <f>ABS(B6-#REF!)</f>
        <v>#REF!</v>
      </c>
      <c r="AE6" t="e">
        <f>ABS(C6-#REF!)</f>
        <v>#REF!</v>
      </c>
      <c r="AF6" t="e">
        <f>ABS(E5-#REF!)</f>
        <v>#REF!</v>
      </c>
      <c r="AG6" t="e">
        <f>ABS(#REF!-#REF!)</f>
        <v>#REF!</v>
      </c>
      <c r="AH6" t="e">
        <f>ABS(G5-#REF!)</f>
        <v>#REF!</v>
      </c>
      <c r="AI6" t="e">
        <f>ABS(#REF!-#REF!)</f>
        <v>#REF!</v>
      </c>
    </row>
    <row r="7" spans="1:35" x14ac:dyDescent="0.35">
      <c r="A7">
        <v>147</v>
      </c>
      <c r="B7">
        <v>-1.1596299999999999</v>
      </c>
      <c r="C7">
        <v>-1.01457</v>
      </c>
      <c r="D7">
        <v>-1.0924</v>
      </c>
      <c r="E7">
        <v>-0.97967000000000004</v>
      </c>
      <c r="F7">
        <v>-1.0793699999999999</v>
      </c>
      <c r="G7">
        <v>-0.87705999999999995</v>
      </c>
    </row>
    <row r="8" spans="1:35" x14ac:dyDescent="0.35">
      <c r="A8">
        <v>167</v>
      </c>
      <c r="B8">
        <v>-1.14429</v>
      </c>
      <c r="C8">
        <v>-1.02203</v>
      </c>
      <c r="D8">
        <v>-1.0929899999999999</v>
      </c>
      <c r="E8">
        <v>-0.92462</v>
      </c>
      <c r="F8">
        <v>-1.0984700000000001</v>
      </c>
      <c r="G8">
        <v>-0.88958000000000004</v>
      </c>
    </row>
    <row r="9" spans="1:35" x14ac:dyDescent="0.35">
      <c r="A9">
        <v>218</v>
      </c>
      <c r="B9">
        <v>-1.10185</v>
      </c>
      <c r="C9" s="4">
        <v>-1.0528299999999999</v>
      </c>
      <c r="D9">
        <v>-1.11483</v>
      </c>
      <c r="E9">
        <v>-1.0419700000000001</v>
      </c>
      <c r="F9">
        <v>-1.11825</v>
      </c>
      <c r="G9">
        <v>-0.90300999999999998</v>
      </c>
      <c r="H9" s="6"/>
      <c r="J9" s="2"/>
    </row>
    <row r="10" spans="1:35" x14ac:dyDescent="0.35">
      <c r="G10" s="6"/>
      <c r="H10" s="6"/>
      <c r="J10" s="2"/>
    </row>
    <row r="11" spans="1:35" x14ac:dyDescent="0.35">
      <c r="G11" s="6"/>
      <c r="H11" s="6"/>
    </row>
    <row r="20" spans="1:35" x14ac:dyDescent="0.35">
      <c r="A20" s="1" t="s">
        <v>2</v>
      </c>
      <c r="B20" t="s">
        <v>20</v>
      </c>
      <c r="C20" t="s">
        <v>21</v>
      </c>
      <c r="D20" t="s">
        <v>22</v>
      </c>
      <c r="E20" t="s">
        <v>23</v>
      </c>
      <c r="F20" t="s">
        <v>24</v>
      </c>
      <c r="G20" t="s">
        <v>25</v>
      </c>
      <c r="H20"/>
      <c r="S20"/>
      <c r="U20"/>
      <c r="AA20" t="s">
        <v>0</v>
      </c>
      <c r="AB20" t="s">
        <v>1</v>
      </c>
      <c r="AD20" t="s">
        <v>20</v>
      </c>
      <c r="AE20" t="s">
        <v>21</v>
      </c>
      <c r="AF20" t="s">
        <v>22</v>
      </c>
      <c r="AG20" t="s">
        <v>23</v>
      </c>
      <c r="AH20" t="s">
        <v>24</v>
      </c>
      <c r="AI20" t="s">
        <v>25</v>
      </c>
    </row>
    <row r="21" spans="1:35" x14ac:dyDescent="0.35">
      <c r="A21">
        <v>0</v>
      </c>
      <c r="B21">
        <f t="shared" ref="B21:G28" si="2">ABS(B2)</f>
        <v>1.1336200000000001</v>
      </c>
      <c r="C21">
        <f t="shared" si="2"/>
        <v>1.1274599999999999</v>
      </c>
      <c r="D21">
        <f t="shared" si="2"/>
        <v>1.14168</v>
      </c>
      <c r="E21">
        <f t="shared" si="2"/>
        <v>1.01345</v>
      </c>
      <c r="F21">
        <f t="shared" si="2"/>
        <v>1.1494200000000001</v>
      </c>
      <c r="G21">
        <f t="shared" si="2"/>
        <v>1.1421699999999999</v>
      </c>
      <c r="H21"/>
      <c r="S21"/>
      <c r="U21"/>
      <c r="AA21">
        <f>MEDIAN(B21:G21)</f>
        <v>1.1376500000000001</v>
      </c>
      <c r="AB21">
        <f>MEDIAN(AD21:AI21)</f>
        <v>7.3550000000000004E-3</v>
      </c>
      <c r="AD21">
        <f>ABS(B21-$AA21)</f>
        <v>4.029999999999978E-3</v>
      </c>
      <c r="AE21">
        <f t="shared" ref="AE21:AI21" si="3">ABS(C21-$AA21)</f>
        <v>1.0190000000000143E-2</v>
      </c>
      <c r="AF21">
        <f t="shared" si="3"/>
        <v>4.029999999999978E-3</v>
      </c>
      <c r="AG21">
        <f t="shared" si="3"/>
        <v>0.12420000000000009</v>
      </c>
      <c r="AH21">
        <f t="shared" si="3"/>
        <v>1.1770000000000058E-2</v>
      </c>
      <c r="AI21">
        <f t="shared" si="3"/>
        <v>4.5199999999998575E-3</v>
      </c>
    </row>
    <row r="22" spans="1:35" x14ac:dyDescent="0.35">
      <c r="A22">
        <v>20</v>
      </c>
      <c r="B22">
        <f t="shared" si="2"/>
        <v>1.0280100000000001</v>
      </c>
      <c r="C22">
        <f t="shared" si="2"/>
        <v>0.61543999999999999</v>
      </c>
      <c r="D22">
        <f t="shared" si="2"/>
        <v>1.0911999999999999</v>
      </c>
      <c r="E22">
        <f t="shared" si="2"/>
        <v>1.07673</v>
      </c>
      <c r="F22">
        <f t="shared" si="2"/>
        <v>0.86439999999999995</v>
      </c>
      <c r="G22">
        <f t="shared" si="2"/>
        <v>0.90364</v>
      </c>
      <c r="H22"/>
      <c r="S22"/>
      <c r="U22"/>
      <c r="AA22">
        <f t="shared" ref="AA22:AA26" si="4">MEDIAN(B22:G22)</f>
        <v>0.96582500000000004</v>
      </c>
      <c r="AB22">
        <f t="shared" ref="AB22:AB28" si="5">MEDIAN(AD22:AI22)</f>
        <v>0.10616500000000001</v>
      </c>
      <c r="AD22">
        <f t="shared" ref="AD22:AD28" si="6">ABS(B22-$AA22)</f>
        <v>6.2185000000000046E-2</v>
      </c>
      <c r="AE22">
        <f t="shared" ref="AE22:AE28" si="7">ABS(C22-$AA22)</f>
        <v>0.35038500000000006</v>
      </c>
      <c r="AF22">
        <f t="shared" ref="AF22:AF28" si="8">ABS(D22-$AA22)</f>
        <v>0.1253749999999999</v>
      </c>
      <c r="AG22">
        <f t="shared" ref="AG22:AG28" si="9">ABS(E22-$AA22)</f>
        <v>0.11090499999999992</v>
      </c>
      <c r="AH22">
        <f t="shared" ref="AH22:AH28" si="10">ABS(F22-$AA22)</f>
        <v>0.1014250000000001</v>
      </c>
      <c r="AI22">
        <f t="shared" ref="AI22:AI28" si="11">ABS(G22-$AA22)</f>
        <v>6.2185000000000046E-2</v>
      </c>
    </row>
    <row r="23" spans="1:35" x14ac:dyDescent="0.35">
      <c r="A23">
        <v>48</v>
      </c>
      <c r="B23">
        <f t="shared" si="2"/>
        <v>1.04945</v>
      </c>
      <c r="C23">
        <f t="shared" si="2"/>
        <v>0.78337999999999997</v>
      </c>
      <c r="D23">
        <f t="shared" si="2"/>
        <v>1.09249</v>
      </c>
      <c r="E23">
        <f t="shared" si="2"/>
        <v>1.0907100000000001</v>
      </c>
      <c r="F23">
        <f t="shared" si="2"/>
        <v>0.98934</v>
      </c>
      <c r="G23">
        <f t="shared" si="2"/>
        <v>0.86087999999999998</v>
      </c>
      <c r="H23"/>
      <c r="S23"/>
      <c r="U23"/>
      <c r="AA23">
        <f t="shared" si="4"/>
        <v>1.0193950000000001</v>
      </c>
      <c r="AB23">
        <f t="shared" si="5"/>
        <v>7.2204999999999964E-2</v>
      </c>
      <c r="AD23">
        <f t="shared" si="6"/>
        <v>3.0054999999999943E-2</v>
      </c>
      <c r="AE23">
        <f t="shared" si="7"/>
        <v>0.23601500000000009</v>
      </c>
      <c r="AF23">
        <f t="shared" si="8"/>
        <v>7.309499999999991E-2</v>
      </c>
      <c r="AG23">
        <f t="shared" si="9"/>
        <v>7.1315000000000017E-2</v>
      </c>
      <c r="AH23">
        <f t="shared" si="10"/>
        <v>3.0055000000000054E-2</v>
      </c>
      <c r="AI23">
        <f t="shared" si="11"/>
        <v>0.15851500000000007</v>
      </c>
    </row>
    <row r="24" spans="1:35" x14ac:dyDescent="0.35">
      <c r="A24">
        <v>93</v>
      </c>
      <c r="B24">
        <f t="shared" si="2"/>
        <v>1.0685199999999999</v>
      </c>
      <c r="C24">
        <f t="shared" si="2"/>
        <v>0.92242000000000002</v>
      </c>
      <c r="D24">
        <f t="shared" si="2"/>
        <v>1.0991299999999999</v>
      </c>
      <c r="E24">
        <f t="shared" si="2"/>
        <v>0.98682000000000003</v>
      </c>
      <c r="F24">
        <f t="shared" si="2"/>
        <v>1.03807</v>
      </c>
      <c r="G24">
        <f t="shared" si="2"/>
        <v>0.82587999999999995</v>
      </c>
      <c r="H24"/>
      <c r="S24"/>
      <c r="U24"/>
      <c r="AA24">
        <f t="shared" si="4"/>
        <v>1.012445</v>
      </c>
      <c r="AB24">
        <f t="shared" si="5"/>
        <v>7.1379999999999888E-2</v>
      </c>
      <c r="AD24">
        <f t="shared" si="6"/>
        <v>5.6074999999999875E-2</v>
      </c>
      <c r="AE24">
        <f t="shared" si="7"/>
        <v>9.0025000000000022E-2</v>
      </c>
      <c r="AF24">
        <f t="shared" si="8"/>
        <v>8.6684999999999901E-2</v>
      </c>
      <c r="AG24">
        <f t="shared" si="9"/>
        <v>2.5625000000000009E-2</v>
      </c>
      <c r="AH24">
        <f t="shared" si="10"/>
        <v>2.5625000000000009E-2</v>
      </c>
      <c r="AI24">
        <f t="shared" si="11"/>
        <v>0.18656500000000009</v>
      </c>
    </row>
    <row r="25" spans="1:35" x14ac:dyDescent="0.35">
      <c r="A25">
        <v>123</v>
      </c>
      <c r="B25">
        <f t="shared" si="2"/>
        <v>1.14273</v>
      </c>
      <c r="C25">
        <f t="shared" si="2"/>
        <v>0.86014000000000002</v>
      </c>
      <c r="D25">
        <f t="shared" si="2"/>
        <v>1.08643</v>
      </c>
      <c r="E25">
        <f t="shared" si="2"/>
        <v>1.07897</v>
      </c>
      <c r="F25">
        <f t="shared" si="2"/>
        <v>1.0588200000000001</v>
      </c>
      <c r="G25">
        <f t="shared" si="2"/>
        <v>0.85289000000000004</v>
      </c>
      <c r="H25"/>
      <c r="S25"/>
      <c r="U25"/>
      <c r="AA25">
        <f t="shared" si="4"/>
        <v>1.0688949999999999</v>
      </c>
      <c r="AB25">
        <f t="shared" si="5"/>
        <v>4.5685000000000087E-2</v>
      </c>
      <c r="AD25">
        <f t="shared" si="6"/>
        <v>7.3835000000000095E-2</v>
      </c>
      <c r="AE25">
        <f t="shared" si="7"/>
        <v>0.20875499999999991</v>
      </c>
      <c r="AF25">
        <f t="shared" si="8"/>
        <v>1.7535000000000078E-2</v>
      </c>
      <c r="AG25">
        <f t="shared" si="9"/>
        <v>1.0075000000000056E-2</v>
      </c>
      <c r="AH25">
        <f t="shared" si="10"/>
        <v>1.0074999999999834E-2</v>
      </c>
      <c r="AI25">
        <f t="shared" si="11"/>
        <v>0.21600499999999989</v>
      </c>
    </row>
    <row r="26" spans="1:35" x14ac:dyDescent="0.35">
      <c r="A26">
        <v>147</v>
      </c>
      <c r="B26">
        <f t="shared" si="2"/>
        <v>1.1596299999999999</v>
      </c>
      <c r="C26">
        <f t="shared" si="2"/>
        <v>1.01457</v>
      </c>
      <c r="D26">
        <f t="shared" si="2"/>
        <v>1.0924</v>
      </c>
      <c r="E26">
        <f t="shared" si="2"/>
        <v>0.97967000000000004</v>
      </c>
      <c r="F26">
        <f t="shared" si="2"/>
        <v>1.0793699999999999</v>
      </c>
      <c r="G26">
        <f t="shared" si="2"/>
        <v>0.87705999999999995</v>
      </c>
      <c r="H26" s="7"/>
      <c r="I26" s="5"/>
      <c r="J26" s="5"/>
      <c r="K26" s="5"/>
      <c r="L26" s="5"/>
      <c r="M26" s="5"/>
      <c r="N26" s="5"/>
      <c r="O26" s="5"/>
      <c r="P26" s="5"/>
      <c r="Q26" s="5"/>
      <c r="R26" s="5"/>
      <c r="S26" s="7"/>
      <c r="T26" s="5"/>
      <c r="U26" s="7"/>
      <c r="V26" s="5"/>
      <c r="W26" s="5"/>
      <c r="X26" s="5"/>
      <c r="Y26" s="5"/>
      <c r="AA26">
        <f t="shared" si="4"/>
        <v>1.04697</v>
      </c>
      <c r="AB26">
        <f t="shared" si="5"/>
        <v>5.6364999999999998E-2</v>
      </c>
      <c r="AD26">
        <f t="shared" si="6"/>
        <v>0.11265999999999998</v>
      </c>
      <c r="AE26">
        <f t="shared" si="7"/>
        <v>3.2399999999999984E-2</v>
      </c>
      <c r="AF26">
        <f t="shared" si="8"/>
        <v>4.5430000000000081E-2</v>
      </c>
      <c r="AG26">
        <f t="shared" si="9"/>
        <v>6.7299999999999915E-2</v>
      </c>
      <c r="AH26">
        <f t="shared" si="10"/>
        <v>3.2399999999999984E-2</v>
      </c>
      <c r="AI26">
        <f t="shared" si="11"/>
        <v>0.16991000000000001</v>
      </c>
    </row>
    <row r="27" spans="1:35" x14ac:dyDescent="0.35">
      <c r="A27">
        <v>167</v>
      </c>
      <c r="B27">
        <f t="shared" si="2"/>
        <v>1.14429</v>
      </c>
      <c r="C27">
        <f t="shared" ref="C27:G27" si="12">ABS(C8)</f>
        <v>1.02203</v>
      </c>
      <c r="D27">
        <f t="shared" si="12"/>
        <v>1.0929899999999999</v>
      </c>
      <c r="E27">
        <f t="shared" si="12"/>
        <v>0.92462</v>
      </c>
      <c r="F27">
        <f t="shared" si="12"/>
        <v>1.0984700000000001</v>
      </c>
      <c r="G27">
        <f t="shared" si="12"/>
        <v>0.88958000000000004</v>
      </c>
      <c r="H27" s="7"/>
      <c r="I27" s="5"/>
      <c r="J27" s="5"/>
      <c r="K27" s="5"/>
      <c r="L27" s="5"/>
      <c r="M27" s="5"/>
      <c r="N27" s="5"/>
      <c r="O27" s="5"/>
      <c r="P27" s="5"/>
      <c r="Q27" s="5"/>
      <c r="R27" s="5"/>
      <c r="S27" s="7"/>
      <c r="T27" s="5"/>
      <c r="U27" s="7"/>
      <c r="V27" s="5"/>
      <c r="W27" s="5"/>
      <c r="X27" s="5"/>
      <c r="Y27" s="5"/>
      <c r="AA27">
        <f>MEDIAN(B27:G27)</f>
        <v>1.05751</v>
      </c>
      <c r="AB27">
        <f t="shared" si="5"/>
        <v>6.3870000000000093E-2</v>
      </c>
      <c r="AD27">
        <f t="shared" si="6"/>
        <v>8.6780000000000079E-2</v>
      </c>
      <c r="AE27">
        <f t="shared" si="7"/>
        <v>3.5479999999999956E-2</v>
      </c>
      <c r="AF27">
        <f t="shared" si="8"/>
        <v>3.5479999999999956E-2</v>
      </c>
      <c r="AG27">
        <f t="shared" si="9"/>
        <v>0.13288999999999995</v>
      </c>
      <c r="AH27">
        <f t="shared" si="10"/>
        <v>4.0960000000000107E-2</v>
      </c>
      <c r="AI27">
        <f t="shared" si="11"/>
        <v>0.16792999999999991</v>
      </c>
    </row>
    <row r="28" spans="1:35" x14ac:dyDescent="0.35">
      <c r="A28">
        <v>218</v>
      </c>
      <c r="B28">
        <f t="shared" si="2"/>
        <v>1.10185</v>
      </c>
      <c r="C28">
        <f t="shared" ref="C28:G28" si="13">ABS(C9)</f>
        <v>1.0528299999999999</v>
      </c>
      <c r="D28">
        <f t="shared" si="13"/>
        <v>1.11483</v>
      </c>
      <c r="E28">
        <f t="shared" si="13"/>
        <v>1.0419700000000001</v>
      </c>
      <c r="F28">
        <f t="shared" si="13"/>
        <v>1.11825</v>
      </c>
      <c r="G28">
        <f t="shared" si="13"/>
        <v>0.90300999999999998</v>
      </c>
      <c r="H28" s="7"/>
      <c r="I28" s="5"/>
      <c r="J28" s="5"/>
      <c r="K28" s="5"/>
      <c r="L28" s="5"/>
      <c r="M28" s="5"/>
      <c r="N28" s="5"/>
      <c r="O28" s="5"/>
      <c r="P28" s="5"/>
      <c r="Q28" s="5"/>
      <c r="R28" s="5"/>
      <c r="S28" s="7"/>
      <c r="T28" s="5"/>
      <c r="U28" s="7"/>
      <c r="V28" s="5"/>
      <c r="W28" s="5"/>
      <c r="X28" s="5"/>
      <c r="Y28" s="5"/>
      <c r="AA28">
        <f>MEDIAN(B28:G28)</f>
        <v>1.07734</v>
      </c>
      <c r="AB28">
        <f t="shared" si="5"/>
        <v>3.6429999999999962E-2</v>
      </c>
      <c r="AD28">
        <f t="shared" si="6"/>
        <v>2.4510000000000032E-2</v>
      </c>
      <c r="AE28">
        <f t="shared" si="7"/>
        <v>2.4510000000000032E-2</v>
      </c>
      <c r="AF28">
        <f t="shared" si="8"/>
        <v>3.7490000000000023E-2</v>
      </c>
      <c r="AG28">
        <f t="shared" si="9"/>
        <v>3.5369999999999902E-2</v>
      </c>
      <c r="AH28">
        <f t="shared" si="10"/>
        <v>4.0910000000000002E-2</v>
      </c>
      <c r="AI28">
        <f t="shared" si="11"/>
        <v>0.17432999999999998</v>
      </c>
    </row>
    <row r="29" spans="1:35" x14ac:dyDescent="0.35">
      <c r="B29" s="5"/>
      <c r="C29" s="7"/>
      <c r="D29" s="5"/>
      <c r="E29" s="7"/>
      <c r="F29" s="5"/>
      <c r="G29" s="7"/>
      <c r="H29" s="7"/>
      <c r="I29" s="5"/>
      <c r="J29" s="5"/>
      <c r="K29" s="5"/>
      <c r="L29" s="5"/>
      <c r="M29" s="5"/>
      <c r="N29" s="5"/>
      <c r="O29" s="5"/>
      <c r="P29" s="5"/>
      <c r="Q29" s="5"/>
      <c r="R29" s="5"/>
      <c r="S29" s="7"/>
      <c r="T29" s="5"/>
      <c r="U29" s="7"/>
      <c r="V29" s="5"/>
      <c r="W29" s="5"/>
      <c r="X29" s="5"/>
      <c r="Y29" s="5"/>
    </row>
    <row r="30" spans="1:35" x14ac:dyDescent="0.35">
      <c r="B30" s="5"/>
      <c r="C30" s="7"/>
      <c r="D30" s="5"/>
      <c r="E30" s="7"/>
      <c r="F30" s="5"/>
      <c r="G30" s="7"/>
      <c r="H30" s="7"/>
      <c r="I30" s="5"/>
      <c r="J30" s="5"/>
      <c r="K30" s="5"/>
      <c r="L30" s="5"/>
      <c r="M30" s="5"/>
      <c r="N30" s="5"/>
      <c r="O30" s="5"/>
      <c r="P30" s="5"/>
      <c r="Q30" s="5"/>
      <c r="R30" s="5"/>
      <c r="S30" s="7"/>
      <c r="T30" s="5"/>
      <c r="U30" s="7"/>
      <c r="V30" s="5"/>
      <c r="W30" s="5"/>
      <c r="X30" s="5"/>
      <c r="Y30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1213B-73BE-4153-A23D-A3D1837E9D28}">
  <dimension ref="A1:AE11"/>
  <sheetViews>
    <sheetView workbookViewId="0">
      <selection activeCell="B9" sqref="B9:G9"/>
    </sheetView>
  </sheetViews>
  <sheetFormatPr defaultRowHeight="14.5" x14ac:dyDescent="0.35"/>
  <cols>
    <col min="4" max="4" width="10.81640625" bestFit="1" customWidth="1"/>
    <col min="23" max="23" width="9.81640625" bestFit="1" customWidth="1"/>
  </cols>
  <sheetData>
    <row r="1" spans="1:31" x14ac:dyDescent="0.35">
      <c r="A1" s="1" t="s">
        <v>2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W1" t="s">
        <v>0</v>
      </c>
      <c r="X1" t="s">
        <v>1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</row>
    <row r="2" spans="1:31" x14ac:dyDescent="0.35">
      <c r="A2">
        <v>0</v>
      </c>
      <c r="B2">
        <v>16.631170000000001</v>
      </c>
      <c r="C2">
        <v>16.600200000000001</v>
      </c>
      <c r="D2" s="11">
        <v>16.542159999999999</v>
      </c>
      <c r="E2">
        <v>16.757020000000001</v>
      </c>
      <c r="F2">
        <v>16.49438</v>
      </c>
      <c r="G2">
        <v>16.15372</v>
      </c>
      <c r="W2" s="12">
        <f>MEDIAN(B2:G2)</f>
        <v>16.571179999999998</v>
      </c>
      <c r="X2">
        <f>MEDIAN(Z2:AE2)</f>
        <v>6.839500000000065E-2</v>
      </c>
      <c r="Z2" s="4">
        <f>ABS(B2-$W2)</f>
        <v>5.9990000000002652E-2</v>
      </c>
      <c r="AA2" s="4">
        <f t="shared" ref="AA2:AE2" si="0">ABS(C2-$W2)</f>
        <v>2.902000000000271E-2</v>
      </c>
      <c r="AB2" s="4">
        <f t="shared" si="0"/>
        <v>2.9019999999999158E-2</v>
      </c>
      <c r="AC2" s="4">
        <f t="shared" si="0"/>
        <v>0.18584000000000245</v>
      </c>
      <c r="AD2" s="4">
        <f t="shared" si="0"/>
        <v>7.6799999999998647E-2</v>
      </c>
      <c r="AE2" s="4">
        <f t="shared" si="0"/>
        <v>0.41745999999999839</v>
      </c>
    </row>
    <row r="3" spans="1:31" x14ac:dyDescent="0.35">
      <c r="A3">
        <v>20</v>
      </c>
      <c r="B3">
        <v>12.45736</v>
      </c>
      <c r="C3">
        <v>16.11111</v>
      </c>
      <c r="D3">
        <v>15.9472</v>
      </c>
      <c r="E3">
        <v>16.51904</v>
      </c>
      <c r="F3">
        <v>15.94422</v>
      </c>
      <c r="G3">
        <v>16.14622</v>
      </c>
      <c r="W3" s="12">
        <f t="shared" ref="W3:W9" si="1">MEDIAN(B3:G3)</f>
        <v>16.029154999999999</v>
      </c>
      <c r="X3">
        <f t="shared" ref="X3:X9" si="2">MEDIAN(Z3:AE3)</f>
        <v>0.10099999999999998</v>
      </c>
      <c r="Z3" s="4">
        <f t="shared" ref="Z3:Z9" si="3">ABS(B3-$W3)</f>
        <v>3.5717949999999998</v>
      </c>
      <c r="AA3" s="4">
        <f t="shared" ref="AA3:AA9" si="4">ABS(C3-$W3)</f>
        <v>8.1955000000000666E-2</v>
      </c>
      <c r="AB3" s="4">
        <f t="shared" ref="AB3:AB9" si="5">ABS(D3-$W3)</f>
        <v>8.195499999999889E-2</v>
      </c>
      <c r="AC3" s="4">
        <f t="shared" ref="AC3:AC9" si="6">ABS(E3-$W3)</f>
        <v>0.48988500000000101</v>
      </c>
      <c r="AD3" s="4">
        <f t="shared" ref="AD3:AD9" si="7">ABS(F3-$W3)</f>
        <v>8.4934999999999761E-2</v>
      </c>
      <c r="AE3" s="4">
        <f t="shared" ref="AE3:AE9" si="8">ABS(G3-$W3)</f>
        <v>0.1170650000000002</v>
      </c>
    </row>
    <row r="4" spans="1:31" x14ac:dyDescent="0.35">
      <c r="A4">
        <v>48</v>
      </c>
      <c r="B4">
        <v>11.60758</v>
      </c>
      <c r="C4">
        <v>16.083880000000001</v>
      </c>
      <c r="D4">
        <v>15.18862</v>
      </c>
      <c r="E4">
        <v>15.710800000000001</v>
      </c>
      <c r="F4">
        <v>15.232250000000001</v>
      </c>
      <c r="G4">
        <v>15.452389999999999</v>
      </c>
      <c r="W4" s="12">
        <f t="shared" si="1"/>
        <v>15.342320000000001</v>
      </c>
      <c r="X4">
        <f t="shared" si="2"/>
        <v>0.26109000000000027</v>
      </c>
      <c r="Z4" s="4">
        <f t="shared" si="3"/>
        <v>3.7347400000000004</v>
      </c>
      <c r="AA4" s="4">
        <f t="shared" si="4"/>
        <v>0.74155999999999977</v>
      </c>
      <c r="AB4" s="4">
        <f t="shared" si="5"/>
        <v>0.15370000000000061</v>
      </c>
      <c r="AC4" s="4">
        <f t="shared" si="6"/>
        <v>0.36847999999999992</v>
      </c>
      <c r="AD4" s="4">
        <f t="shared" si="7"/>
        <v>0.11007000000000033</v>
      </c>
      <c r="AE4" s="4">
        <f t="shared" si="8"/>
        <v>0.11006999999999856</v>
      </c>
    </row>
    <row r="5" spans="1:31" x14ac:dyDescent="0.35">
      <c r="A5">
        <v>93</v>
      </c>
      <c r="B5">
        <v>7.0478100000000001</v>
      </c>
      <c r="C5">
        <v>15.11293</v>
      </c>
      <c r="D5">
        <v>14.430720000000001</v>
      </c>
      <c r="E5">
        <v>15.0716</v>
      </c>
      <c r="F5">
        <v>14.75887</v>
      </c>
      <c r="G5">
        <v>14.090619999999999</v>
      </c>
      <c r="W5" s="12">
        <f t="shared" si="1"/>
        <v>14.594795000000001</v>
      </c>
      <c r="X5">
        <f t="shared" si="2"/>
        <v>0.49049000000000031</v>
      </c>
      <c r="Z5" s="4">
        <f t="shared" si="3"/>
        <v>7.5469850000000012</v>
      </c>
      <c r="AA5" s="4">
        <f t="shared" si="4"/>
        <v>0.51813499999999912</v>
      </c>
      <c r="AB5" s="4">
        <f t="shared" si="5"/>
        <v>0.16407500000000041</v>
      </c>
      <c r="AC5" s="4">
        <f t="shared" si="6"/>
        <v>0.47680499999999881</v>
      </c>
      <c r="AD5" s="4">
        <f t="shared" si="7"/>
        <v>0.16407499999999864</v>
      </c>
      <c r="AE5" s="4">
        <f t="shared" si="8"/>
        <v>0.50417500000000182</v>
      </c>
    </row>
    <row r="6" spans="1:31" x14ac:dyDescent="0.35">
      <c r="A6">
        <v>123</v>
      </c>
      <c r="B6">
        <v>12.84441</v>
      </c>
      <c r="C6">
        <v>14.608890000000001</v>
      </c>
      <c r="D6">
        <v>13.998849999999999</v>
      </c>
      <c r="E6">
        <v>14.755369999999999</v>
      </c>
      <c r="F6">
        <v>13.733129999999999</v>
      </c>
      <c r="G6">
        <v>13.6935</v>
      </c>
      <c r="W6" s="12">
        <f t="shared" si="1"/>
        <v>13.86599</v>
      </c>
      <c r="X6">
        <f t="shared" si="2"/>
        <v>0.45769500000000019</v>
      </c>
      <c r="Z6" s="4">
        <f t="shared" si="3"/>
        <v>1.0215800000000002</v>
      </c>
      <c r="AA6" s="4">
        <f t="shared" si="4"/>
        <v>0.74290000000000056</v>
      </c>
      <c r="AB6" s="4">
        <f t="shared" si="5"/>
        <v>0.13285999999999909</v>
      </c>
      <c r="AC6" s="4">
        <f t="shared" si="6"/>
        <v>0.88937999999999917</v>
      </c>
      <c r="AD6" s="4">
        <f t="shared" si="7"/>
        <v>0.13286000000000087</v>
      </c>
      <c r="AE6" s="4">
        <f t="shared" si="8"/>
        <v>0.17248999999999981</v>
      </c>
    </row>
    <row r="7" spans="1:31" x14ac:dyDescent="0.35">
      <c r="A7">
        <v>147</v>
      </c>
      <c r="B7">
        <v>14.494770000000001</v>
      </c>
      <c r="C7">
        <v>14.366009999999999</v>
      </c>
      <c r="D7">
        <v>13.49701</v>
      </c>
      <c r="E7">
        <v>14.71316</v>
      </c>
      <c r="F7">
        <v>12.028320000000001</v>
      </c>
      <c r="G7">
        <v>12.718959999999999</v>
      </c>
      <c r="W7" s="12">
        <f t="shared" si="1"/>
        <v>13.931509999999999</v>
      </c>
      <c r="X7">
        <f t="shared" si="2"/>
        <v>0.67245500000000114</v>
      </c>
      <c r="Z7" s="4">
        <f t="shared" si="3"/>
        <v>0.56326000000000143</v>
      </c>
      <c r="AA7" s="4">
        <f t="shared" si="4"/>
        <v>0.43449999999999989</v>
      </c>
      <c r="AB7" s="4">
        <f t="shared" si="5"/>
        <v>0.43449999999999989</v>
      </c>
      <c r="AC7" s="4">
        <f t="shared" si="6"/>
        <v>0.78165000000000084</v>
      </c>
      <c r="AD7" s="4">
        <f t="shared" si="7"/>
        <v>1.9031899999999986</v>
      </c>
      <c r="AE7" s="4">
        <f t="shared" si="8"/>
        <v>1.2125500000000002</v>
      </c>
    </row>
    <row r="8" spans="1:31" x14ac:dyDescent="0.35">
      <c r="A8">
        <v>167</v>
      </c>
      <c r="B8">
        <v>14.605499999999999</v>
      </c>
      <c r="C8">
        <v>14.192869999999999</v>
      </c>
      <c r="D8">
        <v>13.44389</v>
      </c>
      <c r="E8">
        <v>13.536339999999999</v>
      </c>
      <c r="F8">
        <v>11.806240000000001</v>
      </c>
      <c r="G8">
        <v>12.686500000000001</v>
      </c>
      <c r="W8" s="12">
        <f t="shared" si="1"/>
        <v>13.490114999999999</v>
      </c>
      <c r="X8">
        <f t="shared" si="2"/>
        <v>0.75318499999999933</v>
      </c>
      <c r="Z8" s="4">
        <f t="shared" si="3"/>
        <v>1.1153849999999998</v>
      </c>
      <c r="AA8" s="4">
        <f t="shared" si="4"/>
        <v>0.7027549999999998</v>
      </c>
      <c r="AB8" s="4">
        <f t="shared" si="5"/>
        <v>4.6224999999999739E-2</v>
      </c>
      <c r="AC8" s="4">
        <f t="shared" si="6"/>
        <v>4.6224999999999739E-2</v>
      </c>
      <c r="AD8" s="4">
        <f t="shared" si="7"/>
        <v>1.6838749999999987</v>
      </c>
      <c r="AE8" s="4">
        <f t="shared" si="8"/>
        <v>0.80361499999999886</v>
      </c>
    </row>
    <row r="9" spans="1:31" x14ac:dyDescent="0.35">
      <c r="A9">
        <v>218</v>
      </c>
      <c r="B9">
        <v>10.432259999999999</v>
      </c>
      <c r="C9">
        <v>11.817959999999999</v>
      </c>
      <c r="D9">
        <v>12.42258</v>
      </c>
      <c r="E9">
        <v>12.07286</v>
      </c>
      <c r="F9">
        <v>10.97522</v>
      </c>
      <c r="G9">
        <v>12.2601</v>
      </c>
      <c r="W9" s="12">
        <f t="shared" si="1"/>
        <v>11.945409999999999</v>
      </c>
      <c r="X9">
        <f t="shared" si="2"/>
        <v>0.39593000000000078</v>
      </c>
      <c r="Z9" s="4">
        <f t="shared" si="3"/>
        <v>1.5131499999999996</v>
      </c>
      <c r="AA9" s="4">
        <f t="shared" si="4"/>
        <v>0.12744999999999962</v>
      </c>
      <c r="AB9" s="4">
        <f t="shared" si="5"/>
        <v>0.47717000000000098</v>
      </c>
      <c r="AC9" s="4">
        <f t="shared" si="6"/>
        <v>0.1274500000000014</v>
      </c>
      <c r="AD9" s="4">
        <f t="shared" si="7"/>
        <v>0.97018999999999878</v>
      </c>
      <c r="AE9" s="4">
        <f t="shared" si="8"/>
        <v>0.31469000000000058</v>
      </c>
    </row>
    <row r="10" spans="1:31" x14ac:dyDescent="0.35">
      <c r="Z10" s="4"/>
      <c r="AA10" s="4"/>
      <c r="AB10" s="4"/>
      <c r="AC10" s="4"/>
      <c r="AD10" s="4"/>
      <c r="AE10" s="4"/>
    </row>
    <row r="11" spans="1:31" x14ac:dyDescent="0.35">
      <c r="Z11" s="4"/>
      <c r="AA11" s="4"/>
      <c r="AB11" s="4"/>
      <c r="AC11" s="4"/>
      <c r="AD11" s="4"/>
      <c r="AE11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D98D8-A5FA-4F6E-91E2-E05EA50A32B0}">
  <dimension ref="A1:AI9"/>
  <sheetViews>
    <sheetView workbookViewId="0">
      <selection activeCell="AA9" sqref="AA9"/>
    </sheetView>
  </sheetViews>
  <sheetFormatPr defaultRowHeight="14.5" x14ac:dyDescent="0.35"/>
  <sheetData>
    <row r="1" spans="1:35" x14ac:dyDescent="0.35">
      <c r="A1" s="1" t="s">
        <v>2</v>
      </c>
      <c r="B1" t="s">
        <v>20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AA1" t="s">
        <v>0</v>
      </c>
      <c r="AB1" t="s">
        <v>1</v>
      </c>
      <c r="AD1" t="s">
        <v>20</v>
      </c>
      <c r="AE1" t="s">
        <v>21</v>
      </c>
      <c r="AF1" t="s">
        <v>22</v>
      </c>
      <c r="AG1" t="s">
        <v>23</v>
      </c>
      <c r="AH1" t="s">
        <v>24</v>
      </c>
      <c r="AI1" t="s">
        <v>25</v>
      </c>
    </row>
    <row r="2" spans="1:35" x14ac:dyDescent="0.35">
      <c r="A2">
        <v>0</v>
      </c>
      <c r="B2">
        <v>13.3111</v>
      </c>
      <c r="C2">
        <v>11.88247</v>
      </c>
      <c r="D2">
        <v>14.436109999999999</v>
      </c>
      <c r="E2">
        <v>15.111230000000001</v>
      </c>
      <c r="F2">
        <v>14.2441</v>
      </c>
      <c r="G2">
        <v>12.49457</v>
      </c>
      <c r="AA2">
        <f>MEDIAN(B2:G2)</f>
        <v>13.7776</v>
      </c>
      <c r="AB2">
        <f>MEDIAN(AD2:AI2)</f>
        <v>0.97076999999999991</v>
      </c>
      <c r="AD2">
        <f>ABS(B2-$AA2)</f>
        <v>0.46649999999999991</v>
      </c>
      <c r="AE2">
        <f t="shared" ref="AE2:AI2" si="0">ABS(C2-$AA2)</f>
        <v>1.89513</v>
      </c>
      <c r="AF2">
        <f t="shared" si="0"/>
        <v>0.65850999999999971</v>
      </c>
      <c r="AG2">
        <f t="shared" si="0"/>
        <v>1.3336300000000012</v>
      </c>
      <c r="AH2">
        <f t="shared" si="0"/>
        <v>0.46649999999999991</v>
      </c>
      <c r="AI2">
        <f t="shared" si="0"/>
        <v>1.2830300000000001</v>
      </c>
    </row>
    <row r="3" spans="1:35" x14ac:dyDescent="0.35">
      <c r="A3">
        <v>20</v>
      </c>
      <c r="B3">
        <v>7.7575799999999999</v>
      </c>
      <c r="C3">
        <v>6.1233599999999999</v>
      </c>
      <c r="D3">
        <v>13.52556</v>
      </c>
      <c r="E3">
        <v>14.11017</v>
      </c>
      <c r="F3">
        <v>9.6643799999999995</v>
      </c>
      <c r="G3">
        <v>11.36791</v>
      </c>
      <c r="AA3">
        <f t="shared" ref="AA3:AA9" si="1">MEDIAN(B3:G3)</f>
        <v>10.516145</v>
      </c>
      <c r="AB3">
        <f t="shared" ref="AB3:AB9" si="2">MEDIAN(AD3:AI3)</f>
        <v>2.8839900000000003</v>
      </c>
      <c r="AD3">
        <f t="shared" ref="AD3:AD9" si="3">ABS(B3-$AA3)</f>
        <v>2.7585649999999999</v>
      </c>
      <c r="AE3">
        <f t="shared" ref="AE3:AE9" si="4">ABS(C3-$AA3)</f>
        <v>4.3927849999999999</v>
      </c>
      <c r="AF3">
        <f t="shared" ref="AF3:AF9" si="5">ABS(D3-$AA3)</f>
        <v>3.0094150000000006</v>
      </c>
      <c r="AG3">
        <f t="shared" ref="AG3:AG9" si="6">ABS(E3-$AA3)</f>
        <v>3.5940250000000002</v>
      </c>
      <c r="AH3">
        <f t="shared" ref="AH3:AH9" si="7">ABS(F3-$AA3)</f>
        <v>0.85176500000000033</v>
      </c>
      <c r="AI3">
        <f t="shared" ref="AI3:AI9" si="8">ABS(G3-$AA3)</f>
        <v>0.85176500000000033</v>
      </c>
    </row>
    <row r="4" spans="1:35" x14ac:dyDescent="0.35">
      <c r="A4">
        <v>48</v>
      </c>
      <c r="B4">
        <v>7.8758499999999998</v>
      </c>
      <c r="C4">
        <v>8.5920000000000005</v>
      </c>
      <c r="D4">
        <v>12.64715</v>
      </c>
      <c r="E4">
        <v>13.50446</v>
      </c>
      <c r="F4">
        <v>11.199450000000001</v>
      </c>
      <c r="G4">
        <v>10.490360000000001</v>
      </c>
      <c r="AA4">
        <f t="shared" si="1"/>
        <v>10.844905000000001</v>
      </c>
      <c r="AB4">
        <f t="shared" si="2"/>
        <v>2.0275749999999997</v>
      </c>
      <c r="AD4">
        <f t="shared" si="3"/>
        <v>2.9690550000000009</v>
      </c>
      <c r="AE4">
        <f t="shared" si="4"/>
        <v>2.2529050000000002</v>
      </c>
      <c r="AF4">
        <f t="shared" si="5"/>
        <v>1.8022449999999992</v>
      </c>
      <c r="AG4">
        <f t="shared" si="6"/>
        <v>2.6595549999999992</v>
      </c>
      <c r="AH4">
        <f t="shared" si="7"/>
        <v>0.35454499999999989</v>
      </c>
      <c r="AI4">
        <f t="shared" si="8"/>
        <v>0.35454499999999989</v>
      </c>
    </row>
    <row r="5" spans="1:35" x14ac:dyDescent="0.35">
      <c r="A5">
        <v>93</v>
      </c>
      <c r="B5">
        <v>4.4458500000000001</v>
      </c>
      <c r="C5">
        <v>10.12091</v>
      </c>
      <c r="D5">
        <v>12.25465</v>
      </c>
      <c r="E5">
        <v>12.505750000000001</v>
      </c>
      <c r="F5">
        <v>11.66676</v>
      </c>
      <c r="G5">
        <v>9.2100100000000005</v>
      </c>
      <c r="AA5">
        <f t="shared" si="1"/>
        <v>10.893834999999999</v>
      </c>
      <c r="AB5">
        <f t="shared" si="2"/>
        <v>1.486365000000001</v>
      </c>
      <c r="AD5">
        <f t="shared" si="3"/>
        <v>6.4479849999999992</v>
      </c>
      <c r="AE5">
        <f t="shared" si="4"/>
        <v>0.77292499999999897</v>
      </c>
      <c r="AF5">
        <f t="shared" si="5"/>
        <v>1.3608150000000006</v>
      </c>
      <c r="AG5">
        <f t="shared" si="6"/>
        <v>1.6119150000000015</v>
      </c>
      <c r="AH5">
        <f t="shared" si="7"/>
        <v>0.77292500000000075</v>
      </c>
      <c r="AI5">
        <f t="shared" si="8"/>
        <v>1.6838249999999988</v>
      </c>
    </row>
    <row r="6" spans="1:35" x14ac:dyDescent="0.35">
      <c r="A6">
        <v>123</v>
      </c>
      <c r="B6">
        <v>10.98643</v>
      </c>
      <c r="C6">
        <v>9.8160299999999996</v>
      </c>
      <c r="D6">
        <v>11.751799999999999</v>
      </c>
      <c r="E6">
        <v>12.64852</v>
      </c>
      <c r="F6">
        <v>11.08046</v>
      </c>
      <c r="G6">
        <v>9.3428000000000004</v>
      </c>
      <c r="AA6">
        <f t="shared" si="1"/>
        <v>11.033445</v>
      </c>
      <c r="AB6">
        <f t="shared" si="2"/>
        <v>0.96788499999999988</v>
      </c>
      <c r="AD6">
        <f t="shared" si="3"/>
        <v>4.7015000000000029E-2</v>
      </c>
      <c r="AE6">
        <f t="shared" si="4"/>
        <v>1.2174150000000008</v>
      </c>
      <c r="AF6">
        <f t="shared" si="5"/>
        <v>0.71835499999999897</v>
      </c>
      <c r="AG6">
        <f t="shared" si="6"/>
        <v>1.6150749999999992</v>
      </c>
      <c r="AH6">
        <f t="shared" si="7"/>
        <v>4.7015000000000029E-2</v>
      </c>
      <c r="AI6">
        <f t="shared" si="8"/>
        <v>1.690645</v>
      </c>
    </row>
    <row r="7" spans="1:35" x14ac:dyDescent="0.35">
      <c r="A7">
        <v>147</v>
      </c>
      <c r="B7">
        <v>12.544230000000001</v>
      </c>
      <c r="C7">
        <v>10.80491</v>
      </c>
      <c r="D7">
        <v>11.38409</v>
      </c>
      <c r="E7">
        <v>11.920780000000001</v>
      </c>
      <c r="F7">
        <v>9.6581200000000003</v>
      </c>
      <c r="G7">
        <v>8.9957100000000008</v>
      </c>
      <c r="AA7">
        <f>MEDIAN(B7:G7)</f>
        <v>11.0945</v>
      </c>
      <c r="AB7">
        <f t="shared" si="2"/>
        <v>1.1313300000000002</v>
      </c>
      <c r="AD7">
        <f t="shared" si="3"/>
        <v>1.4497300000000006</v>
      </c>
      <c r="AE7">
        <f t="shared" si="4"/>
        <v>0.28959000000000046</v>
      </c>
      <c r="AF7">
        <f t="shared" si="5"/>
        <v>0.28959000000000046</v>
      </c>
      <c r="AG7">
        <f t="shared" si="6"/>
        <v>0.82628000000000057</v>
      </c>
      <c r="AH7">
        <f t="shared" si="7"/>
        <v>1.4363799999999998</v>
      </c>
      <c r="AI7">
        <f t="shared" si="8"/>
        <v>2.0987899999999993</v>
      </c>
    </row>
    <row r="8" spans="1:35" x14ac:dyDescent="0.35">
      <c r="A8">
        <v>167</v>
      </c>
      <c r="B8">
        <v>12.467140000000001</v>
      </c>
      <c r="C8">
        <v>10.973000000000001</v>
      </c>
      <c r="D8">
        <v>11.271839999999999</v>
      </c>
      <c r="E8">
        <v>10.48061</v>
      </c>
      <c r="F8">
        <v>9.5263100000000005</v>
      </c>
      <c r="G8">
        <v>9.0625599999999995</v>
      </c>
      <c r="AA8">
        <f t="shared" si="1"/>
        <v>10.726805000000001</v>
      </c>
      <c r="AB8">
        <f t="shared" si="2"/>
        <v>0.87276499999999935</v>
      </c>
      <c r="AD8">
        <f t="shared" si="3"/>
        <v>1.740335</v>
      </c>
      <c r="AE8">
        <f t="shared" si="4"/>
        <v>0.24619500000000016</v>
      </c>
      <c r="AF8">
        <f t="shared" si="5"/>
        <v>0.5450349999999986</v>
      </c>
      <c r="AG8">
        <f t="shared" si="6"/>
        <v>0.24619500000000016</v>
      </c>
      <c r="AH8">
        <f t="shared" si="7"/>
        <v>1.2004950000000001</v>
      </c>
      <c r="AI8">
        <f t="shared" si="8"/>
        <v>1.6642450000000011</v>
      </c>
    </row>
    <row r="9" spans="1:35" x14ac:dyDescent="0.35">
      <c r="A9">
        <v>218</v>
      </c>
      <c r="B9">
        <v>7.3238200000000004</v>
      </c>
      <c r="C9">
        <v>9.2537800000000008</v>
      </c>
      <c r="D9">
        <v>10.63672</v>
      </c>
      <c r="E9">
        <v>10.225580000000001</v>
      </c>
      <c r="F9">
        <v>8.9655100000000001</v>
      </c>
      <c r="G9">
        <v>8.7790999999999997</v>
      </c>
      <c r="AA9">
        <f t="shared" si="1"/>
        <v>9.1096450000000004</v>
      </c>
      <c r="AB9">
        <f t="shared" si="2"/>
        <v>0.72324000000000055</v>
      </c>
      <c r="AD9">
        <f t="shared" si="3"/>
        <v>1.785825</v>
      </c>
      <c r="AE9">
        <f t="shared" si="4"/>
        <v>0.14413500000000035</v>
      </c>
      <c r="AF9">
        <f t="shared" si="5"/>
        <v>1.527075</v>
      </c>
      <c r="AG9">
        <f t="shared" si="6"/>
        <v>1.1159350000000003</v>
      </c>
      <c r="AH9">
        <f t="shared" si="7"/>
        <v>0.14413500000000035</v>
      </c>
      <c r="AI9">
        <f t="shared" si="8"/>
        <v>0.33054500000000075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9C40A-5D77-48C0-92B4-4084AC4470D4}">
  <dimension ref="A1:AO34"/>
  <sheetViews>
    <sheetView topLeftCell="P1" workbookViewId="0">
      <selection activeCell="AB13" sqref="AB13:AC13"/>
    </sheetView>
  </sheetViews>
  <sheetFormatPr defaultRowHeight="14.5" x14ac:dyDescent="0.35"/>
  <cols>
    <col min="31" max="31" width="10" bestFit="1" customWidth="1"/>
    <col min="32" max="41" width="9.26953125" bestFit="1" customWidth="1"/>
  </cols>
  <sheetData>
    <row r="1" spans="1:41" x14ac:dyDescent="0.35">
      <c r="A1" s="1" t="s">
        <v>2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AB1" t="s">
        <v>0</v>
      </c>
      <c r="AC1" t="s">
        <v>1</v>
      </c>
      <c r="AE1" t="s">
        <v>9</v>
      </c>
      <c r="AF1" t="s">
        <v>10</v>
      </c>
      <c r="AG1" t="s">
        <v>11</v>
      </c>
      <c r="AH1" t="s">
        <v>12</v>
      </c>
      <c r="AI1" t="s">
        <v>13</v>
      </c>
      <c r="AJ1" t="s">
        <v>14</v>
      </c>
      <c r="AK1" t="s">
        <v>15</v>
      </c>
      <c r="AL1" t="s">
        <v>16</v>
      </c>
      <c r="AM1" t="s">
        <v>17</v>
      </c>
      <c r="AN1" t="s">
        <v>18</v>
      </c>
      <c r="AO1" t="s">
        <v>19</v>
      </c>
    </row>
    <row r="2" spans="1:41" x14ac:dyDescent="0.35">
      <c r="A2">
        <v>0</v>
      </c>
      <c r="B2">
        <v>16.256170000000001</v>
      </c>
      <c r="C2">
        <v>15.43022</v>
      </c>
      <c r="D2">
        <v>16.522939999999998</v>
      </c>
      <c r="E2">
        <v>16.250060000000001</v>
      </c>
      <c r="F2">
        <v>16.301880000000001</v>
      </c>
      <c r="G2">
        <v>16.414960000000001</v>
      </c>
      <c r="H2">
        <v>16.325019999999999</v>
      </c>
      <c r="I2">
        <v>16.4269</v>
      </c>
      <c r="J2">
        <v>15.97026</v>
      </c>
      <c r="K2">
        <v>16.329660000000001</v>
      </c>
      <c r="L2">
        <v>16.337160000000001</v>
      </c>
      <c r="AB2">
        <f>MEDIAN(B2,D2,H2:L2)</f>
        <v>16.329660000000001</v>
      </c>
      <c r="AC2">
        <f>MEDIAN(AE2,AG2,AK2,AL2,AM2,AN2,AO2)</f>
        <v>7.3489999999999611E-2</v>
      </c>
      <c r="AE2">
        <f>ABS(B2-$AB2)</f>
        <v>7.3489999999999611E-2</v>
      </c>
      <c r="AF2">
        <f t="shared" ref="AF2:AO2" si="0">ABS(C2-$AB2)</f>
        <v>0.89944000000000024</v>
      </c>
      <c r="AG2">
        <f t="shared" si="0"/>
        <v>0.1932799999999979</v>
      </c>
      <c r="AH2">
        <f t="shared" si="0"/>
        <v>7.9599999999999227E-2</v>
      </c>
      <c r="AI2">
        <f t="shared" si="0"/>
        <v>2.7779999999999916E-2</v>
      </c>
      <c r="AJ2">
        <f t="shared" si="0"/>
        <v>8.5300000000000153E-2</v>
      </c>
      <c r="AK2">
        <f t="shared" si="0"/>
        <v>4.6400000000019759E-3</v>
      </c>
      <c r="AL2">
        <f t="shared" si="0"/>
        <v>9.7239999999999327E-2</v>
      </c>
      <c r="AM2">
        <f t="shared" si="0"/>
        <v>0.35940000000000083</v>
      </c>
      <c r="AN2">
        <f t="shared" si="0"/>
        <v>0</v>
      </c>
      <c r="AO2">
        <f t="shared" si="0"/>
        <v>7.5000000000002842E-3</v>
      </c>
    </row>
    <row r="3" spans="1:41" x14ac:dyDescent="0.35">
      <c r="A3">
        <v>14</v>
      </c>
      <c r="B3">
        <v>15.75676</v>
      </c>
      <c r="C3">
        <v>15.65855</v>
      </c>
      <c r="D3">
        <v>15.750249999999999</v>
      </c>
      <c r="E3">
        <v>15.7537</v>
      </c>
      <c r="F3">
        <v>12.26661</v>
      </c>
      <c r="G3">
        <v>15.62524</v>
      </c>
      <c r="H3">
        <v>15.986980000000001</v>
      </c>
      <c r="I3">
        <v>15.76064</v>
      </c>
      <c r="J3">
        <v>15.69332</v>
      </c>
      <c r="K3">
        <v>15.79222</v>
      </c>
      <c r="L3">
        <v>15.904120000000001</v>
      </c>
      <c r="AB3">
        <f t="shared" ref="AB3:AB13" si="1">MEDIAN(B3,D3,H3:L3)</f>
        <v>15.76064</v>
      </c>
      <c r="AC3">
        <f t="shared" ref="AC3:AC13" si="2">MEDIAN(AE3,AG3,AK3,AL3,AM3,AN3,AO3)</f>
        <v>3.1579999999999941E-2</v>
      </c>
      <c r="AE3">
        <f t="shared" ref="AE3:AE13" si="3">ABS(B3-$AB3)</f>
        <v>3.8800000000005497E-3</v>
      </c>
      <c r="AF3">
        <f t="shared" ref="AF3:AF13" si="4">ABS(C3-$AB3)</f>
        <v>0.10209000000000046</v>
      </c>
      <c r="AG3">
        <f t="shared" ref="AG3:AG13" si="5">ABS(D3-$AB3)</f>
        <v>1.039000000000101E-2</v>
      </c>
      <c r="AH3">
        <f t="shared" ref="AH3:AH13" si="6">ABS(E3-$AB3)</f>
        <v>6.9400000000001683E-3</v>
      </c>
      <c r="AI3">
        <f t="shared" ref="AI3:AI13" si="7">ABS(F3-$AB3)</f>
        <v>3.4940300000000004</v>
      </c>
      <c r="AJ3">
        <f t="shared" ref="AJ3:AJ13" si="8">ABS(G3-$AB3)</f>
        <v>0.13540000000000063</v>
      </c>
      <c r="AK3">
        <f t="shared" ref="AK3:AK13" si="9">ABS(H3-$AB3)</f>
        <v>0.22634000000000043</v>
      </c>
      <c r="AL3">
        <f t="shared" ref="AL3:AL13" si="10">ABS(I3-$AB3)</f>
        <v>0</v>
      </c>
      <c r="AM3">
        <f t="shared" ref="AM3:AM13" si="11">ABS(J3-$AB3)</f>
        <v>6.7320000000000491E-2</v>
      </c>
      <c r="AN3">
        <f t="shared" ref="AN3:AN13" si="12">ABS(K3-$AB3)</f>
        <v>3.1579999999999941E-2</v>
      </c>
      <c r="AO3">
        <f t="shared" ref="AO3:AO13" si="13">ABS(L3-$AB3)</f>
        <v>0.14348000000000027</v>
      </c>
    </row>
    <row r="4" spans="1:41" x14ac:dyDescent="0.35">
      <c r="A4">
        <v>39</v>
      </c>
      <c r="B4">
        <v>15.78942</v>
      </c>
      <c r="C4">
        <v>14.520110000000001</v>
      </c>
      <c r="D4">
        <v>15.528510000000001</v>
      </c>
      <c r="E4">
        <v>15.65188</v>
      </c>
      <c r="F4">
        <v>12.058109999999999</v>
      </c>
      <c r="G4">
        <v>15.224119999999999</v>
      </c>
      <c r="H4">
        <v>15.406969999999999</v>
      </c>
      <c r="I4">
        <v>15.261139999999999</v>
      </c>
      <c r="J4">
        <v>15.615309999999999</v>
      </c>
      <c r="K4">
        <v>15.14471</v>
      </c>
      <c r="L4">
        <v>15.56287</v>
      </c>
      <c r="AB4">
        <f t="shared" si="1"/>
        <v>15.528510000000001</v>
      </c>
      <c r="AC4">
        <f t="shared" si="2"/>
        <v>0.12154000000000131</v>
      </c>
      <c r="AE4">
        <f t="shared" si="3"/>
        <v>0.26090999999999909</v>
      </c>
      <c r="AF4">
        <f t="shared" si="4"/>
        <v>1.0084</v>
      </c>
      <c r="AG4">
        <f t="shared" si="5"/>
        <v>0</v>
      </c>
      <c r="AH4">
        <f t="shared" si="6"/>
        <v>0.12336999999999954</v>
      </c>
      <c r="AI4">
        <f t="shared" si="7"/>
        <v>3.4704000000000015</v>
      </c>
      <c r="AJ4">
        <f t="shared" si="8"/>
        <v>0.30439000000000149</v>
      </c>
      <c r="AK4">
        <f t="shared" si="9"/>
        <v>0.12154000000000131</v>
      </c>
      <c r="AL4">
        <f t="shared" si="10"/>
        <v>0.26737000000000144</v>
      </c>
      <c r="AM4">
        <f t="shared" si="11"/>
        <v>8.6799999999998434E-2</v>
      </c>
      <c r="AN4">
        <f t="shared" si="12"/>
        <v>0.38380000000000081</v>
      </c>
      <c r="AO4">
        <f t="shared" si="13"/>
        <v>3.4359999999999502E-2</v>
      </c>
    </row>
    <row r="5" spans="1:41" x14ac:dyDescent="0.35">
      <c r="A5">
        <v>69</v>
      </c>
      <c r="B5">
        <v>14.969989999999999</v>
      </c>
      <c r="C5">
        <v>13.95661</v>
      </c>
      <c r="D5">
        <v>14.80476</v>
      </c>
      <c r="E5">
        <v>15.052070000000001</v>
      </c>
      <c r="F5">
        <v>11.43235</v>
      </c>
      <c r="G5">
        <v>14.412100000000001</v>
      </c>
      <c r="H5">
        <v>14.43355</v>
      </c>
      <c r="I5">
        <v>14.436299999999999</v>
      </c>
      <c r="J5">
        <v>15.00548</v>
      </c>
      <c r="K5">
        <v>14.26493</v>
      </c>
      <c r="L5">
        <v>14.49288</v>
      </c>
      <c r="AB5">
        <f t="shared" si="1"/>
        <v>14.49288</v>
      </c>
      <c r="AC5">
        <f t="shared" si="2"/>
        <v>0.22794999999999987</v>
      </c>
      <c r="AE5">
        <f t="shared" si="3"/>
        <v>0.4771099999999997</v>
      </c>
      <c r="AF5">
        <f t="shared" si="4"/>
        <v>0.53627000000000002</v>
      </c>
      <c r="AG5">
        <f t="shared" si="5"/>
        <v>0.31188000000000038</v>
      </c>
      <c r="AH5">
        <f t="shared" si="6"/>
        <v>0.55919000000000096</v>
      </c>
      <c r="AI5">
        <f t="shared" si="7"/>
        <v>3.06053</v>
      </c>
      <c r="AJ5">
        <f t="shared" si="8"/>
        <v>8.0779999999998964E-2</v>
      </c>
      <c r="AK5">
        <f t="shared" si="9"/>
        <v>5.9329999999999217E-2</v>
      </c>
      <c r="AL5">
        <f t="shared" si="10"/>
        <v>5.6580000000000297E-2</v>
      </c>
      <c r="AM5">
        <f t="shared" si="11"/>
        <v>0.51260000000000083</v>
      </c>
      <c r="AN5">
        <f t="shared" si="12"/>
        <v>0.22794999999999987</v>
      </c>
      <c r="AO5">
        <f t="shared" si="13"/>
        <v>0</v>
      </c>
    </row>
    <row r="6" spans="1:41" x14ac:dyDescent="0.35">
      <c r="A6">
        <v>86</v>
      </c>
      <c r="B6">
        <v>13.33159</v>
      </c>
      <c r="C6">
        <v>13.619949999999999</v>
      </c>
      <c r="D6">
        <v>14.39817</v>
      </c>
      <c r="E6">
        <v>14.69547</v>
      </c>
      <c r="F6">
        <v>11.31709</v>
      </c>
      <c r="G6">
        <v>14.07268</v>
      </c>
      <c r="H6">
        <v>14.060639999999999</v>
      </c>
      <c r="I6">
        <v>14.218400000000001</v>
      </c>
      <c r="J6">
        <v>14.714090000000001</v>
      </c>
      <c r="K6">
        <v>13.78457</v>
      </c>
      <c r="L6">
        <v>14.355270000000001</v>
      </c>
      <c r="AB6">
        <f t="shared" si="1"/>
        <v>14.218400000000001</v>
      </c>
      <c r="AC6">
        <f t="shared" si="2"/>
        <v>0.17976999999999954</v>
      </c>
      <c r="AE6">
        <f t="shared" si="3"/>
        <v>0.88681000000000054</v>
      </c>
      <c r="AF6">
        <f t="shared" si="4"/>
        <v>0.59845000000000148</v>
      </c>
      <c r="AG6">
        <f t="shared" si="5"/>
        <v>0.17976999999999954</v>
      </c>
      <c r="AH6">
        <f t="shared" si="6"/>
        <v>0.47706999999999944</v>
      </c>
      <c r="AI6">
        <f t="shared" si="7"/>
        <v>2.9013100000000005</v>
      </c>
      <c r="AJ6">
        <f t="shared" si="8"/>
        <v>0.14572000000000074</v>
      </c>
      <c r="AK6">
        <f t="shared" si="9"/>
        <v>0.15776000000000145</v>
      </c>
      <c r="AL6">
        <f t="shared" si="10"/>
        <v>0</v>
      </c>
      <c r="AM6">
        <f t="shared" si="11"/>
        <v>0.49568999999999974</v>
      </c>
      <c r="AN6">
        <f t="shared" si="12"/>
        <v>0.43383000000000038</v>
      </c>
      <c r="AO6">
        <f t="shared" si="13"/>
        <v>0.13687000000000005</v>
      </c>
    </row>
    <row r="7" spans="1:41" x14ac:dyDescent="0.35">
      <c r="A7">
        <v>109</v>
      </c>
      <c r="B7">
        <v>13.514480000000001</v>
      </c>
      <c r="C7">
        <v>12.72958</v>
      </c>
      <c r="D7">
        <v>14.103870000000001</v>
      </c>
      <c r="E7">
        <v>14.331939999999999</v>
      </c>
      <c r="F7">
        <v>9.4787999999999997</v>
      </c>
      <c r="G7">
        <v>13.64392</v>
      </c>
      <c r="H7">
        <v>14.05805</v>
      </c>
      <c r="I7">
        <v>13.8032</v>
      </c>
      <c r="J7">
        <v>14.438459999999999</v>
      </c>
      <c r="K7">
        <v>13.19725</v>
      </c>
      <c r="L7">
        <v>14.019920000000001</v>
      </c>
      <c r="AB7">
        <f t="shared" si="1"/>
        <v>14.019920000000001</v>
      </c>
      <c r="AC7">
        <f t="shared" si="2"/>
        <v>0.21672000000000047</v>
      </c>
      <c r="AE7">
        <f t="shared" si="3"/>
        <v>0.50544000000000011</v>
      </c>
      <c r="AF7">
        <f t="shared" si="4"/>
        <v>1.2903400000000005</v>
      </c>
      <c r="AG7">
        <f t="shared" si="5"/>
        <v>8.3949999999999747E-2</v>
      </c>
      <c r="AH7">
        <f t="shared" si="6"/>
        <v>0.31201999999999863</v>
      </c>
      <c r="AI7">
        <f t="shared" si="7"/>
        <v>4.5411200000000012</v>
      </c>
      <c r="AJ7">
        <f t="shared" si="8"/>
        <v>0.37600000000000122</v>
      </c>
      <c r="AK7">
        <f t="shared" si="9"/>
        <v>3.8129999999998887E-2</v>
      </c>
      <c r="AL7">
        <f t="shared" si="10"/>
        <v>0.21672000000000047</v>
      </c>
      <c r="AM7">
        <f t="shared" si="11"/>
        <v>0.41853999999999836</v>
      </c>
      <c r="AN7">
        <f t="shared" si="12"/>
        <v>0.82267000000000046</v>
      </c>
      <c r="AO7">
        <f t="shared" si="13"/>
        <v>0</v>
      </c>
    </row>
    <row r="8" spans="1:41" x14ac:dyDescent="0.35">
      <c r="A8">
        <v>137</v>
      </c>
      <c r="B8">
        <v>13.92306</v>
      </c>
      <c r="C8">
        <v>12.34559</v>
      </c>
      <c r="D8">
        <v>13.499370000000001</v>
      </c>
      <c r="E8">
        <v>13.80752</v>
      </c>
      <c r="F8">
        <v>9.1510899999999999</v>
      </c>
      <c r="G8">
        <v>12.993830000000001</v>
      </c>
      <c r="H8">
        <v>13.40583</v>
      </c>
      <c r="I8">
        <v>13.127230000000001</v>
      </c>
      <c r="J8">
        <v>14.33306</v>
      </c>
      <c r="K8">
        <v>12.53598</v>
      </c>
      <c r="L8">
        <v>13.223240000000001</v>
      </c>
      <c r="AB8">
        <f t="shared" si="1"/>
        <v>13.40583</v>
      </c>
      <c r="AC8">
        <f t="shared" si="2"/>
        <v>0.27859999999999907</v>
      </c>
      <c r="AE8">
        <f t="shared" si="3"/>
        <v>0.51722999999999963</v>
      </c>
      <c r="AF8">
        <f t="shared" si="4"/>
        <v>1.0602400000000003</v>
      </c>
      <c r="AG8">
        <f t="shared" si="5"/>
        <v>9.3540000000000845E-2</v>
      </c>
      <c r="AH8">
        <f t="shared" si="6"/>
        <v>0.40169000000000032</v>
      </c>
      <c r="AI8">
        <f t="shared" si="7"/>
        <v>4.25474</v>
      </c>
      <c r="AJ8">
        <f t="shared" si="8"/>
        <v>0.41199999999999903</v>
      </c>
      <c r="AK8">
        <f t="shared" si="9"/>
        <v>0</v>
      </c>
      <c r="AL8">
        <f t="shared" si="10"/>
        <v>0.27859999999999907</v>
      </c>
      <c r="AM8">
        <f t="shared" si="11"/>
        <v>0.92722999999999978</v>
      </c>
      <c r="AN8">
        <f t="shared" si="12"/>
        <v>0.86984999999999957</v>
      </c>
      <c r="AO8">
        <f t="shared" si="13"/>
        <v>0.18258999999999936</v>
      </c>
    </row>
    <row r="9" spans="1:41" s="8" customFormat="1" x14ac:dyDescent="0.35">
      <c r="A9" s="8">
        <v>182</v>
      </c>
      <c r="B9" s="8">
        <v>12.78073</v>
      </c>
      <c r="C9" s="8">
        <v>12.372999999999999</v>
      </c>
      <c r="D9" s="8">
        <v>13.724259999999999</v>
      </c>
      <c r="E9" s="8">
        <v>13.134930000000001</v>
      </c>
      <c r="F9" s="8">
        <v>10.549049999999999</v>
      </c>
      <c r="G9" s="8">
        <v>12.357659999999999</v>
      </c>
      <c r="H9" s="8">
        <v>12.795489999999999</v>
      </c>
      <c r="I9" s="8">
        <v>12.414009999999999</v>
      </c>
      <c r="J9" s="8">
        <v>13.418710000000001</v>
      </c>
      <c r="K9" s="8">
        <v>11.959199999999999</v>
      </c>
      <c r="L9" s="8">
        <v>12.508089999999999</v>
      </c>
      <c r="AB9">
        <f t="shared" si="1"/>
        <v>12.78073</v>
      </c>
      <c r="AC9">
        <f t="shared" si="2"/>
        <v>0.36672000000000082</v>
      </c>
      <c r="AE9" s="8">
        <f t="shared" si="3"/>
        <v>0</v>
      </c>
      <c r="AF9" s="8">
        <f t="shared" si="4"/>
        <v>0.40773000000000081</v>
      </c>
      <c r="AG9" s="8">
        <f t="shared" si="5"/>
        <v>0.94352999999999909</v>
      </c>
      <c r="AH9" s="8">
        <f t="shared" si="6"/>
        <v>0.35420000000000051</v>
      </c>
      <c r="AI9" s="8">
        <f t="shared" si="7"/>
        <v>2.2316800000000008</v>
      </c>
      <c r="AJ9" s="8">
        <f t="shared" si="8"/>
        <v>0.42307000000000095</v>
      </c>
      <c r="AK9" s="8">
        <f t="shared" si="9"/>
        <v>1.4759999999998996E-2</v>
      </c>
      <c r="AL9" s="8">
        <f t="shared" si="10"/>
        <v>0.36672000000000082</v>
      </c>
      <c r="AM9" s="8">
        <f t="shared" si="11"/>
        <v>0.63798000000000066</v>
      </c>
      <c r="AN9" s="8">
        <f t="shared" si="12"/>
        <v>0.82153000000000098</v>
      </c>
      <c r="AO9" s="8">
        <f t="shared" si="13"/>
        <v>0.27264000000000088</v>
      </c>
    </row>
    <row r="10" spans="1:41" x14ac:dyDescent="0.35">
      <c r="A10">
        <v>212</v>
      </c>
      <c r="B10">
        <v>13.01441</v>
      </c>
      <c r="C10">
        <v>11.97827</v>
      </c>
      <c r="D10">
        <v>13.139559999999999</v>
      </c>
      <c r="E10">
        <v>13.094720000000001</v>
      </c>
      <c r="F10">
        <v>11.38508</v>
      </c>
      <c r="G10">
        <v>12.33137</v>
      </c>
      <c r="H10">
        <v>12.98621</v>
      </c>
      <c r="I10">
        <v>12.71303</v>
      </c>
      <c r="J10">
        <v>12.795680000000001</v>
      </c>
      <c r="K10">
        <v>12.19814</v>
      </c>
      <c r="L10">
        <v>12.885479999999999</v>
      </c>
      <c r="V10" s="2"/>
      <c r="AB10">
        <f t="shared" si="1"/>
        <v>12.885479999999999</v>
      </c>
      <c r="AC10">
        <f t="shared" si="2"/>
        <v>0.12893000000000043</v>
      </c>
      <c r="AE10">
        <f t="shared" si="3"/>
        <v>0.12893000000000043</v>
      </c>
      <c r="AF10">
        <f t="shared" si="4"/>
        <v>0.90720999999999918</v>
      </c>
      <c r="AG10">
        <f t="shared" si="5"/>
        <v>0.25408000000000008</v>
      </c>
      <c r="AH10">
        <f t="shared" si="6"/>
        <v>0.2092400000000012</v>
      </c>
      <c r="AI10">
        <f t="shared" si="7"/>
        <v>1.5003999999999991</v>
      </c>
      <c r="AJ10">
        <f t="shared" si="8"/>
        <v>0.55410999999999966</v>
      </c>
      <c r="AK10">
        <f t="shared" si="9"/>
        <v>0.10073000000000043</v>
      </c>
      <c r="AL10">
        <f t="shared" si="10"/>
        <v>0.17244999999999955</v>
      </c>
      <c r="AM10">
        <f t="shared" si="11"/>
        <v>8.9799999999998548E-2</v>
      </c>
      <c r="AN10">
        <f t="shared" si="12"/>
        <v>0.68733999999999895</v>
      </c>
      <c r="AO10">
        <f t="shared" si="13"/>
        <v>0</v>
      </c>
    </row>
    <row r="11" spans="1:41" x14ac:dyDescent="0.35">
      <c r="A11">
        <v>236</v>
      </c>
      <c r="B11">
        <v>13.0951</v>
      </c>
      <c r="C11">
        <v>11.18859</v>
      </c>
      <c r="D11">
        <v>13.10647</v>
      </c>
      <c r="E11">
        <v>12.91718</v>
      </c>
      <c r="F11">
        <v>12.28537</v>
      </c>
      <c r="G11">
        <v>12.15227</v>
      </c>
      <c r="H11">
        <v>12.863189999999999</v>
      </c>
      <c r="I11">
        <v>12.83596</v>
      </c>
      <c r="J11">
        <v>12.59196</v>
      </c>
      <c r="K11">
        <v>12.593780000000001</v>
      </c>
      <c r="L11">
        <v>12.93769</v>
      </c>
      <c r="V11" s="2"/>
      <c r="W11" s="2"/>
      <c r="AB11">
        <f t="shared" si="1"/>
        <v>12.863189999999999</v>
      </c>
      <c r="AC11">
        <f t="shared" si="2"/>
        <v>0.23191000000000095</v>
      </c>
      <c r="AE11">
        <f t="shared" si="3"/>
        <v>0.23191000000000095</v>
      </c>
      <c r="AF11">
        <f t="shared" si="4"/>
        <v>1.6745999999999999</v>
      </c>
      <c r="AG11">
        <f t="shared" si="5"/>
        <v>0.24328000000000038</v>
      </c>
      <c r="AH11">
        <f t="shared" si="6"/>
        <v>5.3990000000000649E-2</v>
      </c>
      <c r="AI11">
        <f t="shared" si="7"/>
        <v>0.57781999999999911</v>
      </c>
      <c r="AJ11">
        <f t="shared" si="8"/>
        <v>0.71091999999999977</v>
      </c>
      <c r="AK11">
        <f t="shared" si="9"/>
        <v>0</v>
      </c>
      <c r="AL11">
        <f t="shared" si="10"/>
        <v>2.7229999999999421E-2</v>
      </c>
      <c r="AM11">
        <f t="shared" si="11"/>
        <v>0.27122999999999919</v>
      </c>
      <c r="AN11">
        <f t="shared" si="12"/>
        <v>0.26940999999999882</v>
      </c>
      <c r="AO11">
        <f t="shared" si="13"/>
        <v>7.4500000000000455E-2</v>
      </c>
    </row>
    <row r="12" spans="1:41" x14ac:dyDescent="0.35">
      <c r="A12">
        <v>256</v>
      </c>
      <c r="B12">
        <v>12.590249999999999</v>
      </c>
      <c r="C12">
        <v>11.88969</v>
      </c>
      <c r="D12">
        <v>12.956519999999999</v>
      </c>
      <c r="E12">
        <v>12.80228</v>
      </c>
      <c r="F12">
        <v>12.5436</v>
      </c>
      <c r="G12">
        <v>11.954000000000001</v>
      </c>
      <c r="H12">
        <v>12.806710000000001</v>
      </c>
      <c r="I12">
        <v>12.74028</v>
      </c>
      <c r="J12">
        <v>12.578440000000001</v>
      </c>
      <c r="K12">
        <v>12.74152</v>
      </c>
      <c r="L12">
        <v>13.01778</v>
      </c>
      <c r="AB12">
        <f t="shared" si="1"/>
        <v>12.74152</v>
      </c>
      <c r="AC12">
        <f t="shared" si="2"/>
        <v>0.15127000000000024</v>
      </c>
      <c r="AE12">
        <f t="shared" si="3"/>
        <v>0.15127000000000024</v>
      </c>
      <c r="AF12">
        <f t="shared" si="4"/>
        <v>0.85182999999999964</v>
      </c>
      <c r="AG12">
        <f t="shared" si="5"/>
        <v>0.21499999999999986</v>
      </c>
      <c r="AH12">
        <f t="shared" si="6"/>
        <v>6.0760000000000147E-2</v>
      </c>
      <c r="AI12">
        <f t="shared" si="7"/>
        <v>0.19791999999999987</v>
      </c>
      <c r="AJ12">
        <f t="shared" si="8"/>
        <v>0.78751999999999889</v>
      </c>
      <c r="AK12">
        <f t="shared" si="9"/>
        <v>6.5190000000001191E-2</v>
      </c>
      <c r="AL12">
        <f t="shared" si="10"/>
        <v>1.2399999999992417E-3</v>
      </c>
      <c r="AM12">
        <f t="shared" si="11"/>
        <v>0.163079999999999</v>
      </c>
      <c r="AN12">
        <f t="shared" si="12"/>
        <v>0</v>
      </c>
      <c r="AO12">
        <f t="shared" si="13"/>
        <v>0.27626000000000062</v>
      </c>
    </row>
    <row r="13" spans="1:41" x14ac:dyDescent="0.35">
      <c r="A13">
        <v>307</v>
      </c>
      <c r="B13">
        <v>12.52298</v>
      </c>
      <c r="C13">
        <v>12.78736</v>
      </c>
      <c r="D13">
        <v>13.585979999999999</v>
      </c>
      <c r="E13">
        <v>12.59071</v>
      </c>
      <c r="F13">
        <v>13.949920000000001</v>
      </c>
      <c r="G13">
        <v>12.22823</v>
      </c>
      <c r="H13">
        <v>13.941420000000001</v>
      </c>
      <c r="I13">
        <v>14.196719999999999</v>
      </c>
      <c r="J13">
        <v>13.096360000000001</v>
      </c>
      <c r="K13">
        <v>12.67604</v>
      </c>
      <c r="L13">
        <v>14.48321</v>
      </c>
      <c r="AB13">
        <f t="shared" si="1"/>
        <v>13.585979999999999</v>
      </c>
      <c r="AC13">
        <f t="shared" si="2"/>
        <v>0.61073999999999984</v>
      </c>
      <c r="AE13">
        <f t="shared" si="3"/>
        <v>1.0629999999999988</v>
      </c>
      <c r="AF13">
        <f t="shared" si="4"/>
        <v>0.79861999999999966</v>
      </c>
      <c r="AG13">
        <f t="shared" si="5"/>
        <v>0</v>
      </c>
      <c r="AH13">
        <f t="shared" si="6"/>
        <v>0.99526999999999965</v>
      </c>
      <c r="AI13">
        <f t="shared" si="7"/>
        <v>0.36394000000000126</v>
      </c>
      <c r="AJ13">
        <f t="shared" si="8"/>
        <v>1.3577499999999993</v>
      </c>
      <c r="AK13">
        <f t="shared" si="9"/>
        <v>0.35544000000000153</v>
      </c>
      <c r="AL13">
        <f t="shared" si="10"/>
        <v>0.61073999999999984</v>
      </c>
      <c r="AM13">
        <f t="shared" si="11"/>
        <v>0.48961999999999861</v>
      </c>
      <c r="AN13">
        <f t="shared" si="12"/>
        <v>0.90993999999999886</v>
      </c>
      <c r="AO13">
        <f t="shared" si="13"/>
        <v>0.89723000000000042</v>
      </c>
    </row>
    <row r="22" spans="1:8" x14ac:dyDescent="0.35">
      <c r="A22" s="1" t="s">
        <v>2</v>
      </c>
      <c r="B22" t="s">
        <v>9</v>
      </c>
      <c r="C22" t="s">
        <v>11</v>
      </c>
      <c r="D22" t="s">
        <v>15</v>
      </c>
      <c r="E22" t="s">
        <v>16</v>
      </c>
      <c r="F22" t="s">
        <v>17</v>
      </c>
      <c r="G22" t="s">
        <v>18</v>
      </c>
      <c r="H22" t="s">
        <v>19</v>
      </c>
    </row>
    <row r="23" spans="1:8" x14ac:dyDescent="0.35">
      <c r="A23">
        <v>0</v>
      </c>
      <c r="B23">
        <v>16.256170000000001</v>
      </c>
      <c r="C23">
        <v>16.522939999999998</v>
      </c>
      <c r="D23">
        <v>16.325019999999999</v>
      </c>
      <c r="E23">
        <v>16.4269</v>
      </c>
      <c r="F23">
        <v>15.97026</v>
      </c>
      <c r="G23">
        <v>16.329660000000001</v>
      </c>
      <c r="H23">
        <v>16.337160000000001</v>
      </c>
    </row>
    <row r="24" spans="1:8" x14ac:dyDescent="0.35">
      <c r="A24">
        <v>14</v>
      </c>
      <c r="B24">
        <v>15.75676</v>
      </c>
      <c r="C24">
        <v>15.750249999999999</v>
      </c>
      <c r="D24">
        <v>15.986980000000001</v>
      </c>
      <c r="E24">
        <v>15.76064</v>
      </c>
      <c r="F24">
        <v>15.69332</v>
      </c>
      <c r="G24">
        <v>15.79222</v>
      </c>
      <c r="H24">
        <v>15.904120000000001</v>
      </c>
    </row>
    <row r="25" spans="1:8" x14ac:dyDescent="0.35">
      <c r="A25">
        <v>39</v>
      </c>
      <c r="B25">
        <v>15.78942</v>
      </c>
      <c r="C25">
        <v>15.528510000000001</v>
      </c>
      <c r="D25">
        <v>15.406969999999999</v>
      </c>
      <c r="E25">
        <v>15.261139999999999</v>
      </c>
      <c r="F25">
        <v>15.615309999999999</v>
      </c>
      <c r="G25">
        <v>15.14471</v>
      </c>
      <c r="H25">
        <v>15.56287</v>
      </c>
    </row>
    <row r="26" spans="1:8" x14ac:dyDescent="0.35">
      <c r="A26">
        <v>69</v>
      </c>
      <c r="B26">
        <v>14.969989999999999</v>
      </c>
      <c r="C26">
        <v>14.80476</v>
      </c>
      <c r="D26">
        <v>14.43355</v>
      </c>
      <c r="E26">
        <v>14.436299999999999</v>
      </c>
      <c r="F26">
        <v>15.00548</v>
      </c>
      <c r="G26">
        <v>14.26493</v>
      </c>
      <c r="H26">
        <v>14.49288</v>
      </c>
    </row>
    <row r="27" spans="1:8" x14ac:dyDescent="0.35">
      <c r="A27">
        <v>86</v>
      </c>
      <c r="B27">
        <v>13.33159</v>
      </c>
      <c r="C27">
        <v>14.39817</v>
      </c>
      <c r="D27">
        <v>14.060639999999999</v>
      </c>
      <c r="E27">
        <v>14.218400000000001</v>
      </c>
      <c r="F27">
        <v>14.714090000000001</v>
      </c>
      <c r="G27">
        <v>13.78457</v>
      </c>
      <c r="H27">
        <v>14.355270000000001</v>
      </c>
    </row>
    <row r="28" spans="1:8" x14ac:dyDescent="0.35">
      <c r="A28">
        <v>109</v>
      </c>
      <c r="B28">
        <v>13.514480000000001</v>
      </c>
      <c r="C28">
        <v>14.103870000000001</v>
      </c>
      <c r="D28">
        <v>14.05805</v>
      </c>
      <c r="E28">
        <v>13.8032</v>
      </c>
      <c r="F28">
        <v>14.438459999999999</v>
      </c>
      <c r="G28">
        <v>13.19725</v>
      </c>
      <c r="H28">
        <v>14.019920000000001</v>
      </c>
    </row>
    <row r="29" spans="1:8" x14ac:dyDescent="0.35">
      <c r="A29">
        <v>137</v>
      </c>
      <c r="B29">
        <v>13.92306</v>
      </c>
      <c r="C29">
        <v>13.499370000000001</v>
      </c>
      <c r="D29">
        <v>13.40583</v>
      </c>
      <c r="E29">
        <v>13.127230000000001</v>
      </c>
      <c r="F29">
        <v>14.33306</v>
      </c>
      <c r="G29">
        <v>12.53598</v>
      </c>
      <c r="H29">
        <v>13.223240000000001</v>
      </c>
    </row>
    <row r="30" spans="1:8" x14ac:dyDescent="0.35">
      <c r="A30" s="8">
        <v>182</v>
      </c>
      <c r="B30" s="8">
        <v>12.78073</v>
      </c>
      <c r="C30" s="8">
        <v>13.724259999999999</v>
      </c>
      <c r="D30" s="8">
        <v>12.795489999999999</v>
      </c>
      <c r="E30" s="8">
        <v>12.414009999999999</v>
      </c>
      <c r="F30" s="8">
        <v>13.418710000000001</v>
      </c>
      <c r="G30" s="8">
        <v>11.959199999999999</v>
      </c>
      <c r="H30" s="8">
        <v>12.508089999999999</v>
      </c>
    </row>
    <row r="31" spans="1:8" x14ac:dyDescent="0.35">
      <c r="A31">
        <v>212</v>
      </c>
      <c r="B31">
        <v>13.01441</v>
      </c>
      <c r="C31">
        <v>13.139559999999999</v>
      </c>
      <c r="D31">
        <v>12.98621</v>
      </c>
      <c r="E31">
        <v>12.71303</v>
      </c>
      <c r="F31">
        <v>12.795680000000001</v>
      </c>
      <c r="G31">
        <v>12.19814</v>
      </c>
      <c r="H31">
        <v>12.885479999999999</v>
      </c>
    </row>
    <row r="32" spans="1:8" x14ac:dyDescent="0.35">
      <c r="A32">
        <v>236</v>
      </c>
      <c r="B32">
        <v>13.0951</v>
      </c>
      <c r="C32">
        <v>13.10647</v>
      </c>
      <c r="D32">
        <v>12.863189999999999</v>
      </c>
      <c r="E32">
        <v>12.83596</v>
      </c>
      <c r="F32">
        <v>12.59196</v>
      </c>
      <c r="G32">
        <v>12.593780000000001</v>
      </c>
      <c r="H32">
        <v>12.93769</v>
      </c>
    </row>
    <row r="33" spans="1:8" x14ac:dyDescent="0.35">
      <c r="A33">
        <v>256</v>
      </c>
      <c r="B33">
        <v>12.590249999999999</v>
      </c>
      <c r="C33">
        <v>12.956519999999999</v>
      </c>
      <c r="D33">
        <v>12.806710000000001</v>
      </c>
      <c r="E33">
        <v>12.74028</v>
      </c>
      <c r="F33">
        <v>12.578440000000001</v>
      </c>
      <c r="G33">
        <v>12.74152</v>
      </c>
      <c r="H33">
        <v>13.01778</v>
      </c>
    </row>
    <row r="34" spans="1:8" x14ac:dyDescent="0.35">
      <c r="A34">
        <v>307</v>
      </c>
      <c r="B34">
        <v>12.52298</v>
      </c>
      <c r="C34">
        <v>13.585979999999999</v>
      </c>
      <c r="D34">
        <v>13.941420000000001</v>
      </c>
      <c r="E34">
        <v>14.196719999999999</v>
      </c>
      <c r="F34">
        <v>13.096360000000001</v>
      </c>
      <c r="G34">
        <v>12.67604</v>
      </c>
      <c r="H34">
        <v>14.48321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A32CE-504B-493A-B67E-00CE6A8A53A7}">
  <dimension ref="A1:AQ35"/>
  <sheetViews>
    <sheetView topLeftCell="N7" workbookViewId="0">
      <selection activeCell="AD13" sqref="AD13:AE13"/>
    </sheetView>
  </sheetViews>
  <sheetFormatPr defaultRowHeight="14.5" x14ac:dyDescent="0.35"/>
  <cols>
    <col min="4" max="4" width="11" bestFit="1" customWidth="1"/>
    <col min="6" max="6" width="11" bestFit="1" customWidth="1"/>
  </cols>
  <sheetData>
    <row r="1" spans="1:43" x14ac:dyDescent="0.35">
      <c r="A1" s="1" t="s">
        <v>2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AD1" t="s">
        <v>0</v>
      </c>
      <c r="AE1" t="s">
        <v>1</v>
      </c>
      <c r="AG1" t="s">
        <v>9</v>
      </c>
      <c r="AH1" t="s">
        <v>10</v>
      </c>
      <c r="AI1" t="s">
        <v>11</v>
      </c>
      <c r="AJ1" t="s">
        <v>12</v>
      </c>
      <c r="AK1" t="s">
        <v>13</v>
      </c>
      <c r="AL1" t="s">
        <v>14</v>
      </c>
      <c r="AM1" t="s">
        <v>15</v>
      </c>
      <c r="AN1" t="s">
        <v>16</v>
      </c>
      <c r="AO1" t="s">
        <v>17</v>
      </c>
      <c r="AP1" t="s">
        <v>18</v>
      </c>
      <c r="AQ1" t="s">
        <v>19</v>
      </c>
    </row>
    <row r="2" spans="1:43" x14ac:dyDescent="0.35">
      <c r="A2">
        <v>0</v>
      </c>
      <c r="B2">
        <v>0.76678999999999997</v>
      </c>
      <c r="C2">
        <v>0.76432999999999995</v>
      </c>
      <c r="D2">
        <v>0.75448000000000004</v>
      </c>
      <c r="E2">
        <v>0.72494000000000003</v>
      </c>
      <c r="F2">
        <v>0.64166999999999996</v>
      </c>
      <c r="G2">
        <v>0.77803999999999995</v>
      </c>
      <c r="H2">
        <v>0.77412000000000003</v>
      </c>
      <c r="I2">
        <v>0.76329000000000002</v>
      </c>
      <c r="J2">
        <v>0.69791000000000003</v>
      </c>
      <c r="K2">
        <v>0.70543</v>
      </c>
      <c r="L2">
        <v>0.74072000000000005</v>
      </c>
      <c r="AD2">
        <f>MEDIAN(B2,D2,H2:L2)</f>
        <v>0.75448000000000004</v>
      </c>
      <c r="AE2">
        <f>MEDIAN(AG2,AI2,AM2,AN2,AO2,AP2,AQ2)</f>
        <v>1.3759999999999994E-2</v>
      </c>
      <c r="AG2">
        <f>ABS(B2-$AD2)</f>
        <v>1.2309999999999932E-2</v>
      </c>
      <c r="AH2">
        <f t="shared" ref="AH2:AQ2" si="0">ABS(C2-$AD2)</f>
        <v>9.8499999999999144E-3</v>
      </c>
      <c r="AI2">
        <f t="shared" si="0"/>
        <v>0</v>
      </c>
      <c r="AJ2">
        <f t="shared" si="0"/>
        <v>2.9540000000000011E-2</v>
      </c>
      <c r="AK2">
        <f t="shared" si="0"/>
        <v>0.11281000000000008</v>
      </c>
      <c r="AL2">
        <f t="shared" si="0"/>
        <v>2.3559999999999914E-2</v>
      </c>
      <c r="AM2">
        <f t="shared" si="0"/>
        <v>1.9639999999999991E-2</v>
      </c>
      <c r="AN2">
        <f t="shared" si="0"/>
        <v>8.8099999999999845E-3</v>
      </c>
      <c r="AO2">
        <f t="shared" si="0"/>
        <v>5.6570000000000009E-2</v>
      </c>
      <c r="AP2">
        <f t="shared" si="0"/>
        <v>4.9050000000000038E-2</v>
      </c>
      <c r="AQ2">
        <f t="shared" si="0"/>
        <v>1.3759999999999994E-2</v>
      </c>
    </row>
    <row r="3" spans="1:43" x14ac:dyDescent="0.35">
      <c r="A3">
        <v>14</v>
      </c>
      <c r="B3">
        <v>0.71716999999999997</v>
      </c>
      <c r="C3">
        <v>0.71769000000000005</v>
      </c>
      <c r="D3">
        <v>0.70457000000000003</v>
      </c>
      <c r="E3">
        <v>0.68784000000000001</v>
      </c>
      <c r="F3">
        <v>0.51397000000000004</v>
      </c>
      <c r="G3">
        <v>0.71545000000000003</v>
      </c>
      <c r="H3">
        <v>0.70706999999999998</v>
      </c>
      <c r="I3">
        <v>0.71211000000000002</v>
      </c>
      <c r="J3">
        <v>0.69843999999999995</v>
      </c>
      <c r="K3">
        <v>0.71906999999999999</v>
      </c>
      <c r="L3">
        <v>0.71160999999999996</v>
      </c>
      <c r="AD3">
        <f t="shared" ref="AD3:AD13" si="1">MEDIAN(B3,D3,H3:L3)</f>
        <v>0.71160999999999996</v>
      </c>
      <c r="AE3">
        <f t="shared" ref="AE3:AE13" si="2">MEDIAN(AG3,AI3,AM3,AN3,AO3,AP3,AQ3)</f>
        <v>5.5600000000000094E-3</v>
      </c>
      <c r="AG3">
        <f t="shared" ref="AG3:AG11" si="3">ABS(B3-$AD3)</f>
        <v>5.5600000000000094E-3</v>
      </c>
      <c r="AH3">
        <f t="shared" ref="AH3:AH13" si="4">ABS(C3-$AD3)</f>
        <v>6.0800000000000853E-3</v>
      </c>
      <c r="AI3">
        <f t="shared" ref="AI3:AI13" si="5">ABS(D3-$AD3)</f>
        <v>7.0399999999999352E-3</v>
      </c>
      <c r="AJ3">
        <f t="shared" ref="AJ3:AJ13" si="6">ABS(E3-$AD3)</f>
        <v>2.3769999999999958E-2</v>
      </c>
      <c r="AK3">
        <f t="shared" ref="AK3:AK13" si="7">ABS(F3-$AD3)</f>
        <v>0.19763999999999993</v>
      </c>
      <c r="AL3">
        <f t="shared" ref="AL3:AL13" si="8">ABS(G3-$AD3)</f>
        <v>3.8400000000000656E-3</v>
      </c>
      <c r="AM3">
        <f t="shared" ref="AM3:AM13" si="9">ABS(H3-$AD3)</f>
        <v>4.5399999999999885E-3</v>
      </c>
      <c r="AN3">
        <f t="shared" ref="AN3:AN13" si="10">ABS(I3-$AD3)</f>
        <v>5.0000000000005596E-4</v>
      </c>
      <c r="AO3">
        <f t="shared" ref="AO3:AO13" si="11">ABS(J3-$AD3)</f>
        <v>1.3170000000000015E-2</v>
      </c>
      <c r="AP3">
        <f t="shared" ref="AP3:AP13" si="12">ABS(K3-$AD3)</f>
        <v>7.4600000000000222E-3</v>
      </c>
      <c r="AQ3">
        <f t="shared" ref="AQ3:AQ13" si="13">ABS(L3-$AD3)</f>
        <v>0</v>
      </c>
    </row>
    <row r="4" spans="1:43" x14ac:dyDescent="0.35">
      <c r="A4">
        <v>39</v>
      </c>
      <c r="B4">
        <v>0.70586000000000004</v>
      </c>
      <c r="C4">
        <v>0.69389999999999996</v>
      </c>
      <c r="D4">
        <v>0.70072000000000001</v>
      </c>
      <c r="E4">
        <v>0.68766000000000005</v>
      </c>
      <c r="F4">
        <v>0.46951999999999999</v>
      </c>
      <c r="G4">
        <v>0.70662999999999998</v>
      </c>
      <c r="H4">
        <v>0.69286000000000003</v>
      </c>
      <c r="I4">
        <v>0.70404999999999995</v>
      </c>
      <c r="J4">
        <v>0.69489999999999996</v>
      </c>
      <c r="K4">
        <v>0.68901999999999997</v>
      </c>
      <c r="L4">
        <v>0.71011000000000002</v>
      </c>
      <c r="AD4">
        <f t="shared" si="1"/>
        <v>0.70072000000000001</v>
      </c>
      <c r="AE4">
        <f t="shared" si="2"/>
        <v>5.8200000000000474E-3</v>
      </c>
      <c r="AG4">
        <f t="shared" si="3"/>
        <v>5.1400000000000334E-3</v>
      </c>
      <c r="AH4">
        <f t="shared" si="4"/>
        <v>6.8200000000000482E-3</v>
      </c>
      <c r="AI4">
        <f t="shared" si="5"/>
        <v>0</v>
      </c>
      <c r="AJ4">
        <f t="shared" si="6"/>
        <v>1.3059999999999961E-2</v>
      </c>
      <c r="AK4">
        <f t="shared" si="7"/>
        <v>0.23120000000000002</v>
      </c>
      <c r="AL4">
        <f t="shared" si="8"/>
        <v>5.9099999999999708E-3</v>
      </c>
      <c r="AM4">
        <f t="shared" si="9"/>
        <v>7.8599999999999781E-3</v>
      </c>
      <c r="AN4">
        <f t="shared" si="10"/>
        <v>3.3299999999999441E-3</v>
      </c>
      <c r="AO4">
        <f t="shared" si="11"/>
        <v>5.8200000000000474E-3</v>
      </c>
      <c r="AP4">
        <f t="shared" si="12"/>
        <v>1.1700000000000044E-2</v>
      </c>
      <c r="AQ4">
        <f t="shared" si="13"/>
        <v>9.3900000000000095E-3</v>
      </c>
    </row>
    <row r="5" spans="1:43" x14ac:dyDescent="0.35">
      <c r="A5">
        <v>69</v>
      </c>
      <c r="B5">
        <v>0.70633000000000001</v>
      </c>
      <c r="C5">
        <v>0.68217000000000005</v>
      </c>
      <c r="D5">
        <v>0.70796999999999999</v>
      </c>
      <c r="E5">
        <v>0.68832000000000004</v>
      </c>
      <c r="F5">
        <v>0.47239999999999999</v>
      </c>
      <c r="G5">
        <v>0.69872000000000001</v>
      </c>
      <c r="H5">
        <v>0.67635000000000001</v>
      </c>
      <c r="I5">
        <v>0.70276000000000005</v>
      </c>
      <c r="J5">
        <v>0.70337000000000005</v>
      </c>
      <c r="K5">
        <v>0.68652000000000002</v>
      </c>
      <c r="L5">
        <v>0.70753999999999995</v>
      </c>
      <c r="AD5">
        <f t="shared" si="1"/>
        <v>0.70337000000000005</v>
      </c>
      <c r="AE5">
        <f t="shared" si="2"/>
        <v>4.169999999999896E-3</v>
      </c>
      <c r="AG5">
        <f t="shared" si="3"/>
        <v>2.9599999999999627E-3</v>
      </c>
      <c r="AH5">
        <f t="shared" si="4"/>
        <v>2.1199999999999997E-2</v>
      </c>
      <c r="AI5">
        <f t="shared" si="5"/>
        <v>4.5999999999999375E-3</v>
      </c>
      <c r="AJ5">
        <f t="shared" si="6"/>
        <v>1.5050000000000008E-2</v>
      </c>
      <c r="AK5">
        <f t="shared" si="7"/>
        <v>0.23097000000000006</v>
      </c>
      <c r="AL5">
        <f t="shared" si="8"/>
        <v>4.650000000000043E-3</v>
      </c>
      <c r="AM5">
        <f t="shared" si="9"/>
        <v>2.7020000000000044E-2</v>
      </c>
      <c r="AN5">
        <f t="shared" si="10"/>
        <v>6.0999999999999943E-4</v>
      </c>
      <c r="AO5">
        <f t="shared" si="11"/>
        <v>0</v>
      </c>
      <c r="AP5">
        <f t="shared" si="12"/>
        <v>1.6850000000000032E-2</v>
      </c>
      <c r="AQ5">
        <f t="shared" si="13"/>
        <v>4.169999999999896E-3</v>
      </c>
    </row>
    <row r="6" spans="1:43" x14ac:dyDescent="0.35">
      <c r="A6">
        <v>86</v>
      </c>
      <c r="B6">
        <v>0.74067000000000005</v>
      </c>
      <c r="C6">
        <v>0.67822000000000005</v>
      </c>
      <c r="D6">
        <v>0.69381999999999999</v>
      </c>
      <c r="E6">
        <v>0.68150999999999995</v>
      </c>
      <c r="F6">
        <v>0.61755000000000004</v>
      </c>
      <c r="G6">
        <v>0.68415999999999999</v>
      </c>
      <c r="H6">
        <v>0.66832999999999998</v>
      </c>
      <c r="I6">
        <v>0.69291999999999998</v>
      </c>
      <c r="J6">
        <v>0.69572000000000001</v>
      </c>
      <c r="K6">
        <v>0.67998999999999998</v>
      </c>
      <c r="L6">
        <v>0.70630000000000004</v>
      </c>
      <c r="AD6">
        <f t="shared" si="1"/>
        <v>0.69381999999999999</v>
      </c>
      <c r="AE6">
        <f t="shared" si="2"/>
        <v>1.2480000000000047E-2</v>
      </c>
      <c r="AG6">
        <f t="shared" si="3"/>
        <v>4.6850000000000058E-2</v>
      </c>
      <c r="AH6">
        <f t="shared" si="4"/>
        <v>1.5599999999999947E-2</v>
      </c>
      <c r="AI6">
        <f t="shared" si="5"/>
        <v>0</v>
      </c>
      <c r="AJ6">
        <f t="shared" si="6"/>
        <v>1.2310000000000043E-2</v>
      </c>
      <c r="AK6">
        <f t="shared" si="7"/>
        <v>7.6269999999999949E-2</v>
      </c>
      <c r="AL6">
        <f t="shared" si="8"/>
        <v>9.6600000000000019E-3</v>
      </c>
      <c r="AM6">
        <f t="shared" si="9"/>
        <v>2.5490000000000013E-2</v>
      </c>
      <c r="AN6">
        <f t="shared" si="10"/>
        <v>9.000000000000119E-4</v>
      </c>
      <c r="AO6">
        <f t="shared" si="11"/>
        <v>1.9000000000000128E-3</v>
      </c>
      <c r="AP6">
        <f t="shared" si="12"/>
        <v>1.3830000000000009E-2</v>
      </c>
      <c r="AQ6">
        <f t="shared" si="13"/>
        <v>1.2480000000000047E-2</v>
      </c>
    </row>
    <row r="7" spans="1:43" x14ac:dyDescent="0.35">
      <c r="A7">
        <v>109</v>
      </c>
      <c r="B7">
        <v>0.70155000000000001</v>
      </c>
      <c r="C7">
        <v>0.68262999999999996</v>
      </c>
      <c r="D7">
        <v>0.67680538000000001</v>
      </c>
      <c r="E7">
        <v>0.68339000000000005</v>
      </c>
      <c r="F7">
        <v>0.64170000000000005</v>
      </c>
      <c r="G7">
        <v>0.68274000000000001</v>
      </c>
      <c r="H7">
        <v>0.71584999999999999</v>
      </c>
      <c r="I7">
        <v>0.68591999999999997</v>
      </c>
      <c r="J7">
        <v>0.69201000000000001</v>
      </c>
      <c r="K7">
        <v>0.68327000000000004</v>
      </c>
      <c r="L7">
        <v>0.70374000000000003</v>
      </c>
      <c r="AD7">
        <f t="shared" si="1"/>
        <v>0.69201000000000001</v>
      </c>
      <c r="AE7">
        <f t="shared" si="2"/>
        <v>9.5399999999999929E-3</v>
      </c>
      <c r="AG7">
        <f t="shared" si="3"/>
        <v>9.5399999999999929E-3</v>
      </c>
      <c r="AH7">
        <f t="shared" si="4"/>
        <v>9.380000000000055E-3</v>
      </c>
      <c r="AI7">
        <f t="shared" si="5"/>
        <v>1.5204620000000002E-2</v>
      </c>
      <c r="AJ7">
        <f t="shared" si="6"/>
        <v>8.619999999999961E-3</v>
      </c>
      <c r="AK7">
        <f t="shared" si="7"/>
        <v>5.0309999999999966E-2</v>
      </c>
      <c r="AL7">
        <f t="shared" si="8"/>
        <v>9.2700000000000005E-3</v>
      </c>
      <c r="AM7">
        <f t="shared" si="9"/>
        <v>2.3839999999999972E-2</v>
      </c>
      <c r="AN7">
        <f t="shared" si="10"/>
        <v>6.0900000000000398E-3</v>
      </c>
      <c r="AO7">
        <f t="shared" si="11"/>
        <v>0</v>
      </c>
      <c r="AP7">
        <f t="shared" si="12"/>
        <v>8.73999999999997E-3</v>
      </c>
      <c r="AQ7">
        <f t="shared" si="13"/>
        <v>1.1730000000000018E-2</v>
      </c>
    </row>
    <row r="8" spans="1:43" x14ac:dyDescent="0.35">
      <c r="A8">
        <v>137</v>
      </c>
      <c r="B8">
        <v>0.70889000000000002</v>
      </c>
      <c r="C8">
        <v>0.68530000000000002</v>
      </c>
      <c r="D8">
        <v>0.68178000000000005</v>
      </c>
      <c r="E8">
        <v>0.69494999999999996</v>
      </c>
      <c r="F8">
        <v>0.64578999999999998</v>
      </c>
      <c r="G8">
        <v>0.67779</v>
      </c>
      <c r="H8">
        <v>0.69372</v>
      </c>
      <c r="I8">
        <v>0.68147000000000002</v>
      </c>
      <c r="J8">
        <v>0.74456999999999995</v>
      </c>
      <c r="K8">
        <v>0.68854000000000004</v>
      </c>
      <c r="L8">
        <v>0.70779000000000003</v>
      </c>
      <c r="AD8">
        <f t="shared" si="1"/>
        <v>0.69372</v>
      </c>
      <c r="AE8">
        <f t="shared" si="2"/>
        <v>1.2249999999999983E-2</v>
      </c>
      <c r="AG8">
        <f t="shared" si="3"/>
        <v>1.5170000000000017E-2</v>
      </c>
      <c r="AH8">
        <f t="shared" si="4"/>
        <v>8.4199999999999831E-3</v>
      </c>
      <c r="AI8">
        <f t="shared" si="5"/>
        <v>1.1939999999999951E-2</v>
      </c>
      <c r="AJ8">
        <f t="shared" si="6"/>
        <v>1.2299999999999534E-3</v>
      </c>
      <c r="AK8">
        <f t="shared" si="7"/>
        <v>4.7930000000000028E-2</v>
      </c>
      <c r="AL8">
        <f t="shared" si="8"/>
        <v>1.593E-2</v>
      </c>
      <c r="AM8">
        <f t="shared" si="9"/>
        <v>0</v>
      </c>
      <c r="AN8">
        <f t="shared" si="10"/>
        <v>1.2249999999999983E-2</v>
      </c>
      <c r="AO8">
        <f t="shared" si="11"/>
        <v>5.0849999999999951E-2</v>
      </c>
      <c r="AP8">
        <f t="shared" si="12"/>
        <v>5.1799999999999624E-3</v>
      </c>
      <c r="AQ8">
        <f t="shared" si="13"/>
        <v>1.4070000000000027E-2</v>
      </c>
    </row>
    <row r="9" spans="1:43" s="8" customFormat="1" x14ac:dyDescent="0.35">
      <c r="A9" s="8">
        <v>182</v>
      </c>
      <c r="B9" s="8">
        <v>0.69125000000000003</v>
      </c>
      <c r="C9" s="8">
        <v>0.70382999999999996</v>
      </c>
      <c r="D9" s="8">
        <v>0.67200000000000004</v>
      </c>
      <c r="E9" s="8">
        <v>0.64527999999999996</v>
      </c>
      <c r="F9" s="8">
        <v>0.61682000000000003</v>
      </c>
      <c r="G9" s="8">
        <v>0.70140999999999998</v>
      </c>
      <c r="H9" s="8">
        <v>0.66813999999999996</v>
      </c>
      <c r="I9" s="8">
        <v>0.71182999999999996</v>
      </c>
      <c r="J9" s="8">
        <v>0.74158999999999997</v>
      </c>
      <c r="K9" s="8">
        <v>0.72389000000000003</v>
      </c>
      <c r="L9" s="8">
        <v>0.71362000000000003</v>
      </c>
      <c r="AD9">
        <f t="shared" si="1"/>
        <v>0.71182999999999996</v>
      </c>
      <c r="AE9">
        <f t="shared" si="2"/>
        <v>2.0579999999999932E-2</v>
      </c>
      <c r="AG9">
        <f t="shared" si="3"/>
        <v>2.0579999999999932E-2</v>
      </c>
      <c r="AH9">
        <f t="shared" si="4"/>
        <v>8.0000000000000071E-3</v>
      </c>
      <c r="AI9">
        <f t="shared" si="5"/>
        <v>3.9829999999999921E-2</v>
      </c>
      <c r="AJ9">
        <f t="shared" si="6"/>
        <v>6.6549999999999998E-2</v>
      </c>
      <c r="AK9">
        <f t="shared" si="7"/>
        <v>9.5009999999999928E-2</v>
      </c>
      <c r="AL9">
        <f t="shared" si="8"/>
        <v>1.0419999999999985E-2</v>
      </c>
      <c r="AM9">
        <f t="shared" si="9"/>
        <v>4.3690000000000007E-2</v>
      </c>
      <c r="AN9">
        <f t="shared" si="10"/>
        <v>0</v>
      </c>
      <c r="AO9">
        <f t="shared" si="11"/>
        <v>2.9760000000000009E-2</v>
      </c>
      <c r="AP9">
        <f t="shared" si="12"/>
        <v>1.2060000000000071E-2</v>
      </c>
      <c r="AQ9">
        <f t="shared" si="13"/>
        <v>1.7900000000000693E-3</v>
      </c>
    </row>
    <row r="10" spans="1:43" x14ac:dyDescent="0.35">
      <c r="A10">
        <v>212</v>
      </c>
      <c r="B10">
        <v>0.73199000000000003</v>
      </c>
      <c r="C10">
        <v>0.71192999999999995</v>
      </c>
      <c r="D10">
        <v>0.69779999999999998</v>
      </c>
      <c r="E10">
        <v>0.70998000000000006</v>
      </c>
      <c r="F10">
        <v>0.66981000000000002</v>
      </c>
      <c r="G10">
        <v>0.69898000000000005</v>
      </c>
      <c r="H10">
        <v>0.70640999999999998</v>
      </c>
      <c r="I10">
        <v>0.70504</v>
      </c>
      <c r="J10">
        <v>0.82211000000000001</v>
      </c>
      <c r="K10">
        <v>0.71257000000000004</v>
      </c>
      <c r="L10">
        <v>0.72811000000000003</v>
      </c>
      <c r="V10" s="2"/>
      <c r="AD10">
        <f t="shared" si="1"/>
        <v>0.71257000000000004</v>
      </c>
      <c r="AE10">
        <f t="shared" si="2"/>
        <v>1.4770000000000061E-2</v>
      </c>
      <c r="AG10">
        <f t="shared" si="3"/>
        <v>1.9419999999999993E-2</v>
      </c>
      <c r="AH10">
        <f t="shared" si="4"/>
        <v>6.4000000000008495E-4</v>
      </c>
      <c r="AI10">
        <f t="shared" si="5"/>
        <v>1.4770000000000061E-2</v>
      </c>
      <c r="AJ10">
        <f t="shared" si="6"/>
        <v>2.5899999999999812E-3</v>
      </c>
      <c r="AK10">
        <f t="shared" si="7"/>
        <v>4.276000000000002E-2</v>
      </c>
      <c r="AL10">
        <f t="shared" si="8"/>
        <v>1.3589999999999991E-2</v>
      </c>
      <c r="AM10">
        <f t="shared" si="9"/>
        <v>6.1600000000000543E-3</v>
      </c>
      <c r="AN10">
        <f t="shared" si="10"/>
        <v>7.5300000000000367E-3</v>
      </c>
      <c r="AO10">
        <f t="shared" si="11"/>
        <v>0.10953999999999997</v>
      </c>
      <c r="AP10">
        <f t="shared" si="12"/>
        <v>0</v>
      </c>
      <c r="AQ10">
        <f t="shared" si="13"/>
        <v>1.5539999999999998E-2</v>
      </c>
    </row>
    <row r="11" spans="1:43" x14ac:dyDescent="0.35">
      <c r="A11">
        <v>236</v>
      </c>
      <c r="B11">
        <v>0.74078999999999995</v>
      </c>
      <c r="C11">
        <v>0.70928000000000002</v>
      </c>
      <c r="D11">
        <v>0.61416000000000004</v>
      </c>
      <c r="E11">
        <v>0.69755</v>
      </c>
      <c r="F11">
        <v>0.67542687000000001</v>
      </c>
      <c r="G11">
        <v>0.68884999999999996</v>
      </c>
      <c r="H11">
        <v>0.70133000000000001</v>
      </c>
      <c r="I11">
        <v>0.69691999999999998</v>
      </c>
      <c r="J11">
        <v>0.66664000000000001</v>
      </c>
      <c r="K11">
        <v>0.70916999999999997</v>
      </c>
      <c r="L11">
        <v>0.73004000000000002</v>
      </c>
      <c r="V11" s="2"/>
      <c r="W11" s="2"/>
      <c r="AB11" s="2"/>
      <c r="AD11">
        <f t="shared" si="1"/>
        <v>0.70133000000000001</v>
      </c>
      <c r="AE11">
        <f t="shared" si="2"/>
        <v>2.8710000000000013E-2</v>
      </c>
      <c r="AG11">
        <f t="shared" si="3"/>
        <v>3.945999999999994E-2</v>
      </c>
      <c r="AH11">
        <f t="shared" si="4"/>
        <v>7.9500000000000126E-3</v>
      </c>
      <c r="AI11">
        <f t="shared" si="5"/>
        <v>8.716999999999997E-2</v>
      </c>
      <c r="AJ11">
        <f t="shared" si="6"/>
        <v>3.7800000000000056E-3</v>
      </c>
      <c r="AK11">
        <f t="shared" si="7"/>
        <v>2.5903129999999996E-2</v>
      </c>
      <c r="AL11">
        <f t="shared" si="8"/>
        <v>1.2480000000000047E-2</v>
      </c>
      <c r="AM11">
        <f t="shared" si="9"/>
        <v>0</v>
      </c>
      <c r="AN11">
        <f t="shared" si="10"/>
        <v>4.410000000000025E-3</v>
      </c>
      <c r="AO11">
        <f t="shared" si="11"/>
        <v>3.4689999999999999E-2</v>
      </c>
      <c r="AP11">
        <f t="shared" si="12"/>
        <v>7.8399999999999581E-3</v>
      </c>
      <c r="AQ11">
        <f t="shared" si="13"/>
        <v>2.8710000000000013E-2</v>
      </c>
    </row>
    <row r="12" spans="1:43" x14ac:dyDescent="0.35">
      <c r="A12">
        <v>256</v>
      </c>
      <c r="B12">
        <v>0.73355999999999999</v>
      </c>
      <c r="C12">
        <v>0.69857000000000002</v>
      </c>
      <c r="D12">
        <v>0.69976000000000005</v>
      </c>
      <c r="E12">
        <v>0.71845000000000003</v>
      </c>
      <c r="F12">
        <v>0.69145999999999996</v>
      </c>
      <c r="G12">
        <v>0.69469999999999998</v>
      </c>
      <c r="H12">
        <v>0.71150999999999998</v>
      </c>
      <c r="I12">
        <v>0.7167</v>
      </c>
      <c r="J12">
        <v>0.71550000000000002</v>
      </c>
      <c r="K12">
        <v>0.70867000000000002</v>
      </c>
      <c r="L12">
        <v>0.72909000000000002</v>
      </c>
      <c r="AD12">
        <f t="shared" si="1"/>
        <v>0.71550000000000002</v>
      </c>
      <c r="AE12">
        <f t="shared" si="2"/>
        <v>6.8300000000000027E-3</v>
      </c>
      <c r="AG12">
        <f t="shared" ref="AG12:AG13" si="14">ABS(B12-$AD12)</f>
        <v>1.8059999999999965E-2</v>
      </c>
      <c r="AH12">
        <f t="shared" si="4"/>
        <v>1.6930000000000001E-2</v>
      </c>
      <c r="AI12">
        <f t="shared" si="5"/>
        <v>1.5739999999999976E-2</v>
      </c>
      <c r="AJ12">
        <f t="shared" si="6"/>
        <v>2.9500000000000082E-3</v>
      </c>
      <c r="AK12">
        <f t="shared" si="7"/>
        <v>2.4040000000000061E-2</v>
      </c>
      <c r="AL12">
        <f t="shared" si="8"/>
        <v>2.0800000000000041E-2</v>
      </c>
      <c r="AM12">
        <f t="shared" si="9"/>
        <v>3.9900000000000491E-3</v>
      </c>
      <c r="AN12">
        <f t="shared" si="10"/>
        <v>1.1999999999999789E-3</v>
      </c>
      <c r="AO12">
        <f t="shared" si="11"/>
        <v>0</v>
      </c>
      <c r="AP12">
        <f t="shared" si="12"/>
        <v>6.8300000000000027E-3</v>
      </c>
      <c r="AQ12">
        <f t="shared" si="13"/>
        <v>1.3589999999999991E-2</v>
      </c>
    </row>
    <row r="13" spans="1:43" x14ac:dyDescent="0.35">
      <c r="A13">
        <v>307</v>
      </c>
      <c r="B13">
        <v>0.61082000000000003</v>
      </c>
      <c r="C13">
        <v>0.73104000000000002</v>
      </c>
      <c r="D13">
        <v>0.71494000000000002</v>
      </c>
      <c r="E13">
        <v>0.70767999999999998</v>
      </c>
      <c r="F13">
        <v>0.61956</v>
      </c>
      <c r="G13">
        <v>0.70835000000000004</v>
      </c>
      <c r="H13">
        <v>0.65873999999999999</v>
      </c>
      <c r="I13">
        <v>0.73848999999999998</v>
      </c>
      <c r="J13">
        <v>0.70496000000000003</v>
      </c>
      <c r="K13">
        <v>0.70867000000000002</v>
      </c>
      <c r="L13">
        <v>0.72931999999999997</v>
      </c>
      <c r="AD13">
        <f t="shared" si="1"/>
        <v>0.70867000000000002</v>
      </c>
      <c r="AE13">
        <f t="shared" si="2"/>
        <v>2.0649999999999946E-2</v>
      </c>
      <c r="AG13">
        <f t="shared" si="14"/>
        <v>9.7849999999999993E-2</v>
      </c>
      <c r="AH13">
        <f t="shared" si="4"/>
        <v>2.2370000000000001E-2</v>
      </c>
      <c r="AI13">
        <f t="shared" si="5"/>
        <v>6.2699999999999978E-3</v>
      </c>
      <c r="AJ13">
        <f t="shared" si="6"/>
        <v>9.900000000000464E-4</v>
      </c>
      <c r="AK13">
        <f t="shared" si="7"/>
        <v>8.9110000000000023E-2</v>
      </c>
      <c r="AL13">
        <f t="shared" si="8"/>
        <v>3.1999999999998696E-4</v>
      </c>
      <c r="AM13">
        <f t="shared" si="9"/>
        <v>4.993000000000003E-2</v>
      </c>
      <c r="AN13">
        <f t="shared" si="10"/>
        <v>2.9819999999999958E-2</v>
      </c>
      <c r="AO13">
        <f t="shared" si="11"/>
        <v>3.7099999999999911E-3</v>
      </c>
      <c r="AP13">
        <f t="shared" si="12"/>
        <v>0</v>
      </c>
      <c r="AQ13">
        <f t="shared" si="13"/>
        <v>2.0649999999999946E-2</v>
      </c>
    </row>
    <row r="23" spans="1:8" x14ac:dyDescent="0.35">
      <c r="A23" s="1" t="s">
        <v>2</v>
      </c>
      <c r="B23" t="s">
        <v>9</v>
      </c>
      <c r="C23" t="s">
        <v>11</v>
      </c>
      <c r="D23" t="s">
        <v>15</v>
      </c>
      <c r="E23" t="s">
        <v>16</v>
      </c>
      <c r="F23" t="s">
        <v>17</v>
      </c>
      <c r="G23" t="s">
        <v>18</v>
      </c>
      <c r="H23" t="s">
        <v>19</v>
      </c>
    </row>
    <row r="24" spans="1:8" x14ac:dyDescent="0.35">
      <c r="A24">
        <v>0</v>
      </c>
      <c r="B24">
        <v>0.76678999999999997</v>
      </c>
      <c r="C24">
        <v>0.75448000000000004</v>
      </c>
      <c r="D24">
        <v>0.77412000000000003</v>
      </c>
      <c r="E24">
        <v>0.76329000000000002</v>
      </c>
      <c r="F24">
        <v>0.69791000000000003</v>
      </c>
      <c r="G24">
        <v>0.70543</v>
      </c>
      <c r="H24">
        <v>0.74072000000000005</v>
      </c>
    </row>
    <row r="25" spans="1:8" x14ac:dyDescent="0.35">
      <c r="A25">
        <v>14</v>
      </c>
      <c r="B25">
        <v>0.71716999999999997</v>
      </c>
      <c r="C25">
        <v>0.70457000000000003</v>
      </c>
      <c r="D25">
        <v>0.70706999999999998</v>
      </c>
      <c r="E25">
        <v>0.71211000000000002</v>
      </c>
      <c r="F25">
        <v>0.69843999999999995</v>
      </c>
      <c r="G25">
        <v>0.71906999999999999</v>
      </c>
      <c r="H25">
        <v>0.71160999999999996</v>
      </c>
    </row>
    <row r="26" spans="1:8" x14ac:dyDescent="0.35">
      <c r="A26">
        <v>39</v>
      </c>
      <c r="B26">
        <v>0.70586000000000004</v>
      </c>
      <c r="C26">
        <v>0.70072000000000001</v>
      </c>
      <c r="D26">
        <v>0.69286000000000003</v>
      </c>
      <c r="E26">
        <v>0.70404999999999995</v>
      </c>
      <c r="F26">
        <v>0.69489999999999996</v>
      </c>
      <c r="G26">
        <v>0.68901999999999997</v>
      </c>
      <c r="H26">
        <v>0.71011000000000002</v>
      </c>
    </row>
    <row r="27" spans="1:8" x14ac:dyDescent="0.35">
      <c r="A27">
        <v>69</v>
      </c>
      <c r="B27">
        <v>0.70633000000000001</v>
      </c>
      <c r="C27">
        <v>0.70796999999999999</v>
      </c>
      <c r="D27">
        <v>0.67635000000000001</v>
      </c>
      <c r="E27">
        <v>0.70276000000000005</v>
      </c>
      <c r="F27">
        <v>0.70337000000000005</v>
      </c>
      <c r="G27">
        <v>0.68652000000000002</v>
      </c>
      <c r="H27">
        <v>0.70753999999999995</v>
      </c>
    </row>
    <row r="28" spans="1:8" x14ac:dyDescent="0.35">
      <c r="A28">
        <v>86</v>
      </c>
      <c r="B28">
        <v>0.74067000000000005</v>
      </c>
      <c r="C28">
        <v>0.69381999999999999</v>
      </c>
      <c r="D28">
        <v>0.66832999999999998</v>
      </c>
      <c r="E28">
        <v>0.69291999999999998</v>
      </c>
      <c r="F28">
        <v>0.69572000000000001</v>
      </c>
      <c r="G28">
        <v>0.67998999999999998</v>
      </c>
      <c r="H28">
        <v>0.70630000000000004</v>
      </c>
    </row>
    <row r="29" spans="1:8" x14ac:dyDescent="0.35">
      <c r="A29">
        <v>109</v>
      </c>
      <c r="B29">
        <v>0.70155000000000001</v>
      </c>
      <c r="C29">
        <v>0.67680538000000001</v>
      </c>
      <c r="D29">
        <v>0.71584999999999999</v>
      </c>
      <c r="E29">
        <v>0.68591999999999997</v>
      </c>
      <c r="F29">
        <v>0.69201000000000001</v>
      </c>
      <c r="G29">
        <v>0.68327000000000004</v>
      </c>
      <c r="H29">
        <v>0.70374000000000003</v>
      </c>
    </row>
    <row r="30" spans="1:8" x14ac:dyDescent="0.35">
      <c r="A30">
        <v>137</v>
      </c>
      <c r="B30">
        <v>0.70889000000000002</v>
      </c>
      <c r="C30">
        <v>0.68178000000000005</v>
      </c>
      <c r="D30">
        <v>0.69372</v>
      </c>
      <c r="E30">
        <v>0.68147000000000002</v>
      </c>
      <c r="F30">
        <v>0.74456999999999995</v>
      </c>
      <c r="G30">
        <v>0.68854000000000004</v>
      </c>
      <c r="H30">
        <v>0.70779000000000003</v>
      </c>
    </row>
    <row r="31" spans="1:8" x14ac:dyDescent="0.35">
      <c r="A31" s="8">
        <v>182</v>
      </c>
      <c r="B31" s="8">
        <v>0.69125000000000003</v>
      </c>
      <c r="C31" s="8">
        <v>0.67200000000000004</v>
      </c>
      <c r="D31" s="8">
        <v>0.66813999999999996</v>
      </c>
      <c r="E31" s="8">
        <v>0.71182999999999996</v>
      </c>
      <c r="F31" s="8">
        <v>0.74158999999999997</v>
      </c>
      <c r="G31" s="8">
        <v>0.72389000000000003</v>
      </c>
      <c r="H31" s="8">
        <v>0.71362000000000003</v>
      </c>
    </row>
    <row r="32" spans="1:8" x14ac:dyDescent="0.35">
      <c r="A32">
        <v>212</v>
      </c>
      <c r="B32">
        <v>0.73199000000000003</v>
      </c>
      <c r="C32">
        <v>0.69779999999999998</v>
      </c>
      <c r="D32">
        <v>0.70640999999999998</v>
      </c>
      <c r="E32">
        <v>0.70504</v>
      </c>
      <c r="F32">
        <v>0.82211000000000001</v>
      </c>
      <c r="G32">
        <v>0.71257000000000004</v>
      </c>
      <c r="H32">
        <v>0.72811000000000003</v>
      </c>
    </row>
    <row r="33" spans="1:8" x14ac:dyDescent="0.35">
      <c r="A33">
        <v>236</v>
      </c>
      <c r="B33">
        <v>0.74078999999999995</v>
      </c>
      <c r="C33">
        <v>0.61416000000000004</v>
      </c>
      <c r="D33">
        <v>0.70133000000000001</v>
      </c>
      <c r="E33">
        <v>0.69691999999999998</v>
      </c>
      <c r="F33">
        <v>0.66664000000000001</v>
      </c>
      <c r="G33">
        <v>0.70916999999999997</v>
      </c>
      <c r="H33">
        <v>0.73004000000000002</v>
      </c>
    </row>
    <row r="34" spans="1:8" x14ac:dyDescent="0.35">
      <c r="A34">
        <v>256</v>
      </c>
      <c r="B34">
        <v>0.73355999999999999</v>
      </c>
      <c r="C34">
        <v>0.69976000000000005</v>
      </c>
      <c r="D34">
        <v>0.71150999999999998</v>
      </c>
      <c r="E34">
        <v>0.7167</v>
      </c>
      <c r="F34">
        <v>0.71550000000000002</v>
      </c>
      <c r="G34">
        <v>0.70867000000000002</v>
      </c>
      <c r="H34">
        <v>0.72909000000000002</v>
      </c>
    </row>
    <row r="35" spans="1:8" x14ac:dyDescent="0.35">
      <c r="A35">
        <v>307</v>
      </c>
      <c r="B35">
        <v>0.61082000000000003</v>
      </c>
      <c r="C35">
        <v>0.71494000000000002</v>
      </c>
      <c r="D35">
        <v>0.65873999999999999</v>
      </c>
      <c r="E35">
        <v>0.73848999999999998</v>
      </c>
      <c r="F35">
        <v>0.70496000000000003</v>
      </c>
      <c r="G35">
        <v>0.70867000000000002</v>
      </c>
      <c r="H35">
        <v>0.72931999999999997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8C2F2-DE31-4E3C-96EE-52B39AC88DEA}">
  <dimension ref="A1:AP49"/>
  <sheetViews>
    <sheetView tabSelected="1" topLeftCell="A10" workbookViewId="0">
      <selection activeCell="AC36" sqref="AC36"/>
    </sheetView>
  </sheetViews>
  <sheetFormatPr defaultRowHeight="14.5" x14ac:dyDescent="0.35"/>
  <sheetData>
    <row r="1" spans="1:42" x14ac:dyDescent="0.35">
      <c r="A1" t="s">
        <v>2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AC1" t="s">
        <v>0</v>
      </c>
      <c r="AD1" t="s">
        <v>1</v>
      </c>
      <c r="AF1" t="s">
        <v>9</v>
      </c>
      <c r="AG1" t="s">
        <v>10</v>
      </c>
      <c r="AH1" t="s">
        <v>11</v>
      </c>
      <c r="AI1" t="s">
        <v>12</v>
      </c>
      <c r="AJ1" t="s">
        <v>13</v>
      </c>
      <c r="AK1" t="s">
        <v>14</v>
      </c>
      <c r="AL1" t="s">
        <v>15</v>
      </c>
      <c r="AM1" t="s">
        <v>16</v>
      </c>
      <c r="AN1" t="s">
        <v>17</v>
      </c>
      <c r="AO1" t="s">
        <v>18</v>
      </c>
      <c r="AP1" t="s">
        <v>19</v>
      </c>
    </row>
    <row r="2" spans="1:42" x14ac:dyDescent="0.35">
      <c r="A2">
        <v>0</v>
      </c>
      <c r="B2">
        <v>-1.19899</v>
      </c>
      <c r="C2">
        <v>-1.1935800000000001</v>
      </c>
      <c r="D2">
        <v>-1.22601</v>
      </c>
      <c r="E2">
        <v>-1.2041200000000001</v>
      </c>
      <c r="F2">
        <v>-1.21715</v>
      </c>
      <c r="G2">
        <v>-1.19709</v>
      </c>
      <c r="H2">
        <v>-1.21797</v>
      </c>
      <c r="I2">
        <v>-1.2012799999999999</v>
      </c>
      <c r="J2">
        <v>-1.18398</v>
      </c>
      <c r="K2">
        <v>-1.1976899999999999</v>
      </c>
      <c r="L2">
        <v>-1.1944699999999999</v>
      </c>
      <c r="S2" s="5"/>
      <c r="T2" s="5"/>
      <c r="U2" s="5"/>
      <c r="V2" s="5"/>
      <c r="W2" s="5"/>
      <c r="X2" s="5"/>
      <c r="AC2">
        <f>MEDIAN(B2:Y2)</f>
        <v>-1.19899</v>
      </c>
      <c r="AD2" t="e">
        <f>MEDIAN(AF2:AM2,AR2,AU2,AW2,AX2,AY2,AZ2,BA2,BB2)</f>
        <v>#REF!</v>
      </c>
      <c r="AF2" t="e">
        <f>ABS(B2-#REF!)</f>
        <v>#REF!</v>
      </c>
      <c r="AG2" t="e">
        <f>ABS(C2-#REF!)</f>
        <v>#REF!</v>
      </c>
      <c r="AH2" t="e">
        <f>ABS(D2-#REF!)</f>
        <v>#REF!</v>
      </c>
      <c r="AI2" t="e">
        <f>ABS(E2-#REF!)</f>
        <v>#REF!</v>
      </c>
      <c r="AJ2" t="e">
        <f>ABS(F2-#REF!)</f>
        <v>#REF!</v>
      </c>
      <c r="AK2" t="e">
        <f>ABS(G2-#REF!)</f>
        <v>#REF!</v>
      </c>
      <c r="AL2" t="e">
        <f>ABS(#REF!-#REF!)</f>
        <v>#REF!</v>
      </c>
      <c r="AM2" t="e">
        <f>ABS(I2-#REF!)</f>
        <v>#REF!</v>
      </c>
      <c r="AN2" t="e">
        <f>ABS(#REF!-#REF!)</f>
        <v>#REF!</v>
      </c>
      <c r="AO2" t="e">
        <f>ABS(#REF!-#REF!)</f>
        <v>#REF!</v>
      </c>
      <c r="AP2" t="e">
        <f>ABS(#REF!-#REF!)</f>
        <v>#REF!</v>
      </c>
    </row>
    <row r="3" spans="1:42" x14ac:dyDescent="0.35">
      <c r="A3">
        <v>14</v>
      </c>
      <c r="B3">
        <v>-1.2209000000000001</v>
      </c>
      <c r="C3">
        <v>-1.22288</v>
      </c>
      <c r="D3">
        <v>-1.20042</v>
      </c>
      <c r="E3">
        <v>-1.21157</v>
      </c>
      <c r="F3">
        <v>-0.89336000000000004</v>
      </c>
      <c r="G3">
        <v>-1.2155800000000001</v>
      </c>
      <c r="H3">
        <v>-1.2339</v>
      </c>
      <c r="I3">
        <v>-1.21397</v>
      </c>
      <c r="J3">
        <v>-1.20766</v>
      </c>
      <c r="K3">
        <v>-1.22142</v>
      </c>
      <c r="L3">
        <v>-1.2072400000000001</v>
      </c>
      <c r="S3" s="5"/>
      <c r="T3" s="5"/>
      <c r="U3" s="5"/>
      <c r="V3" s="5"/>
      <c r="W3" s="5"/>
      <c r="X3" s="5"/>
      <c r="AC3">
        <f>MEDIAN(B3:Y3)</f>
        <v>-1.21397</v>
      </c>
      <c r="AD3" t="e">
        <f t="shared" ref="AD3:AD11" si="0">MEDIAN(AF3:AM3,AR3,AU3,AW3,AX3,AY3,AZ3,BA3,BB3)</f>
        <v>#REF!</v>
      </c>
      <c r="AF3" t="e">
        <f>ABS(B3-#REF!)</f>
        <v>#REF!</v>
      </c>
      <c r="AG3" t="e">
        <f>ABS(#REF!-#REF!)</f>
        <v>#REF!</v>
      </c>
      <c r="AH3" t="e">
        <f>ABS(D3-#REF!)</f>
        <v>#REF!</v>
      </c>
      <c r="AI3" t="e">
        <f>ABS(#REF!-#REF!)</f>
        <v>#REF!</v>
      </c>
      <c r="AJ3" t="e">
        <f>ABS(#REF!-#REF!)</f>
        <v>#REF!</v>
      </c>
      <c r="AK3" t="e">
        <f>ABS(H2-#REF!)</f>
        <v>#REF!</v>
      </c>
      <c r="AL3" t="e">
        <f>ABS(#REF!-#REF!)</f>
        <v>#REF!</v>
      </c>
      <c r="AM3" t="e">
        <f>ABS(J2-#REF!)</f>
        <v>#REF!</v>
      </c>
      <c r="AN3" t="e">
        <f>ABS(#REF!-#REF!)</f>
        <v>#REF!</v>
      </c>
      <c r="AO3" t="e">
        <f>ABS(#REF!-#REF!)</f>
        <v>#REF!</v>
      </c>
      <c r="AP3" t="e">
        <f>ABS(#REF!-#REF!)</f>
        <v>#REF!</v>
      </c>
    </row>
    <row r="4" spans="1:42" x14ac:dyDescent="0.35">
      <c r="A4">
        <v>39</v>
      </c>
      <c r="B4">
        <v>-1.12096</v>
      </c>
      <c r="C4">
        <v>-1.01139</v>
      </c>
      <c r="D4">
        <v>-1.1072900000000001</v>
      </c>
      <c r="E4">
        <v>-1.2186999999999999</v>
      </c>
      <c r="F4">
        <v>-0.72077000000000002</v>
      </c>
      <c r="G4">
        <v>-1.17506</v>
      </c>
      <c r="H4">
        <v>-1.1906300000000001</v>
      </c>
      <c r="I4">
        <v>-1.17971</v>
      </c>
      <c r="J4">
        <v>-1.20861</v>
      </c>
      <c r="K4">
        <v>-1.1788000000000001</v>
      </c>
      <c r="L4">
        <v>-1.14412</v>
      </c>
      <c r="S4" s="5"/>
      <c r="T4" s="5"/>
      <c r="U4" s="5"/>
      <c r="V4" s="5"/>
      <c r="W4" s="5"/>
      <c r="X4" s="5"/>
      <c r="AC4">
        <f>MEDIAN(C4:Y4)</f>
        <v>-1.17693</v>
      </c>
      <c r="AD4" t="e">
        <f t="shared" si="0"/>
        <v>#REF!</v>
      </c>
      <c r="AF4" t="e">
        <f>ABS(C3-#REF!)</f>
        <v>#REF!</v>
      </c>
      <c r="AG4" t="e">
        <f>ABS(#REF!-#REF!)</f>
        <v>#REF!</v>
      </c>
      <c r="AH4" t="e">
        <f>ABS(E3-#REF!)</f>
        <v>#REF!</v>
      </c>
      <c r="AI4" t="e">
        <f>ABS(#REF!-#REF!)</f>
        <v>#REF!</v>
      </c>
      <c r="AJ4" t="e">
        <f>ABS(#REF!-#REF!)</f>
        <v>#REF!</v>
      </c>
      <c r="AK4" t="e">
        <f>ABS(H3-#REF!)</f>
        <v>#REF!</v>
      </c>
      <c r="AL4" t="e">
        <f>ABS(#REF!-#REF!)</f>
        <v>#REF!</v>
      </c>
      <c r="AM4" t="e">
        <f>ABS(K2-#REF!)</f>
        <v>#REF!</v>
      </c>
      <c r="AN4" t="e">
        <f>ABS(#REF!-#REF!)</f>
        <v>#REF!</v>
      </c>
      <c r="AO4" t="e">
        <f>ABS(#REF!-#REF!)</f>
        <v>#REF!</v>
      </c>
      <c r="AP4" t="e">
        <f>ABS(#REF!-#REF!)</f>
        <v>#REF!</v>
      </c>
    </row>
    <row r="5" spans="1:42" x14ac:dyDescent="0.35">
      <c r="A5">
        <v>69</v>
      </c>
      <c r="B5">
        <v>-1.17306</v>
      </c>
      <c r="C5">
        <v>-1.1283300000000001</v>
      </c>
      <c r="D5">
        <v>-1.0837600000000001</v>
      </c>
      <c r="E5">
        <v>-1.2067600000000001</v>
      </c>
      <c r="F5">
        <v>-0.67881000000000002</v>
      </c>
      <c r="G5">
        <v>-1.15429</v>
      </c>
      <c r="H5">
        <v>-1.1006100000000001</v>
      </c>
      <c r="I5">
        <v>-1.1501300000000001</v>
      </c>
      <c r="J5">
        <v>-1.1978599999999999</v>
      </c>
      <c r="K5">
        <v>-1.1910700000000001</v>
      </c>
      <c r="L5">
        <v>-1.16526</v>
      </c>
      <c r="S5" s="5"/>
      <c r="T5" s="5"/>
      <c r="U5" s="5"/>
      <c r="V5" s="5"/>
      <c r="W5" s="5"/>
      <c r="X5" s="5"/>
      <c r="AC5">
        <f>MEDIAN(B5:Y5)</f>
        <v>-1.15429</v>
      </c>
      <c r="AD5" t="e">
        <f t="shared" si="0"/>
        <v>#REF!</v>
      </c>
      <c r="AF5" t="e">
        <f>ABS(C4-#REF!)</f>
        <v>#REF!</v>
      </c>
      <c r="AG5" t="e">
        <f>ABS(#REF!-#REF!)</f>
        <v>#REF!</v>
      </c>
      <c r="AH5" t="e">
        <f>ABS(E4-#REF!)</f>
        <v>#REF!</v>
      </c>
      <c r="AI5" t="e">
        <f>ABS(#REF!-#REF!)</f>
        <v>#REF!</v>
      </c>
      <c r="AJ5" t="e">
        <f>ABS(#REF!-#REF!)</f>
        <v>#REF!</v>
      </c>
      <c r="AK5" t="e">
        <f>ABS(H4-#REF!)</f>
        <v>#REF!</v>
      </c>
      <c r="AL5" t="e">
        <f>ABS(G5-#REF!)</f>
        <v>#REF!</v>
      </c>
      <c r="AM5" t="e">
        <f>ABS(L2-#REF!)</f>
        <v>#REF!</v>
      </c>
      <c r="AN5" t="e">
        <f>ABS(I5-#REF!)</f>
        <v>#REF!</v>
      </c>
      <c r="AO5" t="e">
        <f>ABS(#REF!-#REF!)</f>
        <v>#REF!</v>
      </c>
      <c r="AP5" t="e">
        <f>ABS(#REF!-#REF!)</f>
        <v>#REF!</v>
      </c>
    </row>
    <row r="6" spans="1:42" x14ac:dyDescent="0.35">
      <c r="A6">
        <v>86</v>
      </c>
      <c r="B6">
        <v>-0.98207</v>
      </c>
      <c r="C6">
        <v>-1.1334599999999999</v>
      </c>
      <c r="D6">
        <v>-1.12907</v>
      </c>
      <c r="E6">
        <v>-1.2055400000000001</v>
      </c>
      <c r="F6">
        <v>-1.0767100000000001</v>
      </c>
      <c r="G6">
        <v>-1.1787399999999999</v>
      </c>
      <c r="H6">
        <v>-1.11181</v>
      </c>
      <c r="I6">
        <v>-1.18547</v>
      </c>
      <c r="J6">
        <v>-1.2002200000000001</v>
      </c>
      <c r="K6">
        <v>-1.1891</v>
      </c>
      <c r="L6">
        <v>-1.1729000000000001</v>
      </c>
      <c r="S6" s="5"/>
      <c r="T6" s="5"/>
      <c r="U6" s="5"/>
      <c r="V6" s="5"/>
      <c r="W6" s="5"/>
      <c r="X6" s="5"/>
      <c r="AC6">
        <f>MEDIAN(F6:Y6)</f>
        <v>-1.1787399999999999</v>
      </c>
      <c r="AD6" t="e">
        <f t="shared" si="0"/>
        <v>#REF!</v>
      </c>
      <c r="AF6" t="e">
        <f>ABS(C5-#REF!)</f>
        <v>#REF!</v>
      </c>
      <c r="AG6" t="e">
        <f>ABS(#REF!-#REF!)</f>
        <v>#REF!</v>
      </c>
      <c r="AH6" t="e">
        <f>ABS(F3-#REF!)</f>
        <v>#REF!</v>
      </c>
      <c r="AI6" t="e">
        <f>ABS(#REF!-#REF!)</f>
        <v>#REF!</v>
      </c>
      <c r="AJ6" t="e">
        <f>ABS(#REF!-#REF!)</f>
        <v>#REF!</v>
      </c>
      <c r="AK6" t="e">
        <f>ABS(G6-#REF!)</f>
        <v>#REF!</v>
      </c>
      <c r="AL6" t="e">
        <f>ABS(H5-#REF!)</f>
        <v>#REF!</v>
      </c>
      <c r="AM6" t="e">
        <f>ABS(L3-#REF!)</f>
        <v>#REF!</v>
      </c>
      <c r="AN6" t="e">
        <f>ABS(J5-#REF!)</f>
        <v>#REF!</v>
      </c>
      <c r="AO6" t="e">
        <f>ABS(#REF!-#REF!)</f>
        <v>#REF!</v>
      </c>
      <c r="AP6" t="e">
        <f>ABS(#REF!-#REF!)</f>
        <v>#REF!</v>
      </c>
    </row>
    <row r="7" spans="1:42" x14ac:dyDescent="0.35">
      <c r="A7">
        <v>109</v>
      </c>
      <c r="B7">
        <v>-1.2029399999999999</v>
      </c>
      <c r="C7">
        <v>-1.11053</v>
      </c>
      <c r="D7">
        <v>-1.10894</v>
      </c>
      <c r="E7">
        <v>-1.21147</v>
      </c>
      <c r="F7">
        <v>-1.1587000000000001</v>
      </c>
      <c r="G7">
        <v>-1.1819599999999999</v>
      </c>
      <c r="H7">
        <v>-1.1798200000000001</v>
      </c>
      <c r="I7">
        <v>-1.1851</v>
      </c>
      <c r="J7">
        <v>-1.2021599999999999</v>
      </c>
      <c r="K7">
        <v>-1.1859299999999999</v>
      </c>
      <c r="L7">
        <v>-1.1944399999999999</v>
      </c>
      <c r="S7" s="5"/>
      <c r="T7" s="5"/>
      <c r="U7" s="5"/>
      <c r="V7" s="5"/>
      <c r="W7" s="5"/>
      <c r="X7" s="5"/>
      <c r="AC7">
        <f>MEDIAN(B7:Y7)</f>
        <v>-1.1851</v>
      </c>
      <c r="AD7" t="e">
        <f t="shared" si="0"/>
        <v>#REF!</v>
      </c>
      <c r="AF7" t="e">
        <f>ABS(C6-#REF!)</f>
        <v>#REF!</v>
      </c>
      <c r="AG7" t="e">
        <f>ABS(#REF!-#REF!)</f>
        <v>#REF!</v>
      </c>
      <c r="AH7" t="e">
        <f>ABS(F4-#REF!)</f>
        <v>#REF!</v>
      </c>
      <c r="AI7" t="e">
        <f>ABS(#REF!-#REF!)</f>
        <v>#REF!</v>
      </c>
      <c r="AJ7" t="e">
        <f>ABS(#REF!-#REF!)</f>
        <v>#REF!</v>
      </c>
      <c r="AK7" t="e">
        <f>ABS(H6-#REF!)</f>
        <v>#REF!</v>
      </c>
      <c r="AL7" t="e">
        <f>ABS(#REF!-#REF!)</f>
        <v>#REF!</v>
      </c>
      <c r="AM7" t="e">
        <f>ABS(L4-#REF!)</f>
        <v>#REF!</v>
      </c>
      <c r="AN7" t="e">
        <f>ABS(K5-#REF!)</f>
        <v>#REF!</v>
      </c>
      <c r="AO7" t="e">
        <f>ABS(#REF!-#REF!)</f>
        <v>#REF!</v>
      </c>
      <c r="AP7" t="e">
        <f>ABS(#REF!-#REF!)</f>
        <v>#REF!</v>
      </c>
    </row>
    <row r="8" spans="1:42" x14ac:dyDescent="0.35">
      <c r="A8">
        <v>137</v>
      </c>
      <c r="B8">
        <v>-1.2062299999999999</v>
      </c>
      <c r="C8">
        <v>-1.14845</v>
      </c>
      <c r="D8">
        <v>-1.03254</v>
      </c>
      <c r="E8">
        <v>-1.2039</v>
      </c>
      <c r="F8">
        <v>-1.1582600000000001</v>
      </c>
      <c r="G8">
        <v>-1.1668000000000001</v>
      </c>
      <c r="H8">
        <v>-1.1984900000000001</v>
      </c>
      <c r="I8">
        <v>-1.1746300000000001</v>
      </c>
      <c r="J8">
        <v>-1.1603300000000001</v>
      </c>
      <c r="K8">
        <v>-1.1850099999999999</v>
      </c>
      <c r="L8">
        <v>-1.19357</v>
      </c>
      <c r="S8" s="5"/>
      <c r="T8" s="5"/>
      <c r="U8" s="5"/>
      <c r="V8" s="5"/>
      <c r="W8" s="5"/>
      <c r="X8" s="5"/>
      <c r="AC8">
        <f>MEDIAN(B8:Y8)</f>
        <v>-1.1746300000000001</v>
      </c>
      <c r="AD8" t="e">
        <f t="shared" si="0"/>
        <v>#REF!</v>
      </c>
      <c r="AF8" t="e">
        <f>ABS(C7-#REF!)</f>
        <v>#REF!</v>
      </c>
      <c r="AG8" t="e">
        <f>ABS(#REF!-#REF!)</f>
        <v>#REF!</v>
      </c>
      <c r="AH8" t="e">
        <f>ABS(F5-#REF!)</f>
        <v>#REF!</v>
      </c>
      <c r="AI8" t="e">
        <f>ABS(#REF!-#REF!)</f>
        <v>#REF!</v>
      </c>
      <c r="AJ8" t="e">
        <f>ABS(#REF!-#REF!)</f>
        <v>#REF!</v>
      </c>
      <c r="AK8" t="e">
        <f>ABS(H7-#REF!)</f>
        <v>#REF!</v>
      </c>
      <c r="AL8" t="e">
        <f>ABS(#REF!-#REF!)</f>
        <v>#REF!</v>
      </c>
      <c r="AM8" t="e">
        <f>ABS(K6-#REF!)</f>
        <v>#REF!</v>
      </c>
      <c r="AN8" t="e">
        <f>ABS(L5-#REF!)</f>
        <v>#REF!</v>
      </c>
      <c r="AO8" t="e">
        <f>ABS(#REF!-#REF!)</f>
        <v>#REF!</v>
      </c>
      <c r="AP8" t="e">
        <f>ABS(#REF!-#REF!)</f>
        <v>#REF!</v>
      </c>
    </row>
    <row r="9" spans="1:42" x14ac:dyDescent="0.35">
      <c r="A9">
        <v>182</v>
      </c>
      <c r="B9">
        <v>-0.85365999999999997</v>
      </c>
      <c r="C9">
        <v>-0.71155999999999997</v>
      </c>
      <c r="D9">
        <v>-0.77015</v>
      </c>
      <c r="E9">
        <v>-0.90402000000000005</v>
      </c>
      <c r="F9">
        <v>-1.12778</v>
      </c>
      <c r="G9">
        <v>-0.86841000000000002</v>
      </c>
      <c r="H9">
        <v>-1.1700200000000001</v>
      </c>
      <c r="I9">
        <v>-0.95765999999999996</v>
      </c>
      <c r="J9">
        <v>-1.0595399999999999</v>
      </c>
      <c r="K9">
        <v>-1.05989</v>
      </c>
      <c r="L9">
        <v>-0.96721999999999997</v>
      </c>
      <c r="S9" s="5"/>
      <c r="T9" s="5"/>
      <c r="U9" s="5"/>
      <c r="V9" s="5"/>
      <c r="W9" s="5"/>
      <c r="X9" s="5"/>
      <c r="AC9">
        <f>MEDIAN(B9:Y9)</f>
        <v>-0.95765999999999996</v>
      </c>
      <c r="AD9" t="e">
        <f t="shared" si="0"/>
        <v>#REF!</v>
      </c>
      <c r="AF9" t="e">
        <f>ABS(C8-#REF!)</f>
        <v>#REF!</v>
      </c>
      <c r="AG9" t="e">
        <f>ABS(#REF!-#REF!)</f>
        <v>#REF!</v>
      </c>
      <c r="AH9" t="e">
        <f>ABS(F6-#REF!)</f>
        <v>#REF!</v>
      </c>
      <c r="AI9" t="e">
        <f>ABS(#REF!-#REF!)</f>
        <v>#REF!</v>
      </c>
      <c r="AJ9" t="e">
        <f>ABS(#REF!-#REF!)</f>
        <v>#REF!</v>
      </c>
      <c r="AK9" t="e">
        <f>ABS(H8-#REF!)</f>
        <v>#REF!</v>
      </c>
      <c r="AL9" t="e">
        <f>ABS(#REF!-#REF!)</f>
        <v>#REF!</v>
      </c>
      <c r="AM9" t="e">
        <f>ABS(L6-#REF!)</f>
        <v>#REF!</v>
      </c>
      <c r="AN9" t="e">
        <f>ABS(#REF!-#REF!)</f>
        <v>#REF!</v>
      </c>
      <c r="AO9" t="e">
        <f>ABS(#REF!-#REF!)</f>
        <v>#REF!</v>
      </c>
      <c r="AP9" t="e">
        <f>ABS(#REF!-#REF!)</f>
        <v>#REF!</v>
      </c>
    </row>
    <row r="10" spans="1:42" x14ac:dyDescent="0.35">
      <c r="A10">
        <v>212</v>
      </c>
      <c r="B10">
        <v>-1.1013999999999999</v>
      </c>
      <c r="C10">
        <v>-1.1006499999999999</v>
      </c>
      <c r="D10">
        <v>-1.0197099999999999</v>
      </c>
      <c r="E10">
        <v>-1.12232</v>
      </c>
      <c r="F10">
        <v>-1.18825</v>
      </c>
      <c r="G10">
        <v>-1.16065</v>
      </c>
      <c r="H10">
        <v>-1.1936899999999999</v>
      </c>
      <c r="I10">
        <v>-1.16625</v>
      </c>
      <c r="J10">
        <v>-1.1688499999999999</v>
      </c>
      <c r="K10">
        <v>-1.16947</v>
      </c>
      <c r="L10">
        <v>-1.14883</v>
      </c>
      <c r="S10" s="5"/>
      <c r="T10" s="5"/>
      <c r="U10" s="5"/>
      <c r="V10" s="5"/>
      <c r="W10" s="5"/>
      <c r="X10" s="5"/>
      <c r="AC10">
        <f>MEDIAN(B10:Y10)</f>
        <v>-1.16065</v>
      </c>
      <c r="AD10" t="e">
        <f t="shared" si="0"/>
        <v>#REF!</v>
      </c>
      <c r="AF10" t="e">
        <f>ABS(C9-#REF!)</f>
        <v>#REF!</v>
      </c>
      <c r="AG10" t="e">
        <f>ABS(#REF!-#REF!)</f>
        <v>#REF!</v>
      </c>
      <c r="AH10" t="e">
        <f>ABS(F7-#REF!)</f>
        <v>#REF!</v>
      </c>
      <c r="AI10" t="e">
        <f>ABS(#REF!-#REF!)</f>
        <v>#REF!</v>
      </c>
      <c r="AJ10" t="e">
        <f>ABS(#REF!-#REF!)</f>
        <v>#REF!</v>
      </c>
      <c r="AK10" t="e">
        <f>ABS(H9-#REF!)</f>
        <v>#REF!</v>
      </c>
      <c r="AL10" t="e">
        <f>ABS(#REF!-#REF!)</f>
        <v>#REF!</v>
      </c>
      <c r="AM10" t="e">
        <f>ABS(L7-#REF!)</f>
        <v>#REF!</v>
      </c>
      <c r="AN10" t="e">
        <f>ABS(#REF!-#REF!)</f>
        <v>#REF!</v>
      </c>
      <c r="AO10" t="e">
        <f>ABS(#REF!-#REF!)</f>
        <v>#REF!</v>
      </c>
      <c r="AP10" t="e">
        <f>ABS(#REF!-#REF!)</f>
        <v>#REF!</v>
      </c>
    </row>
    <row r="11" spans="1:42" x14ac:dyDescent="0.35">
      <c r="A11">
        <v>236</v>
      </c>
      <c r="B11">
        <v>-1.08762</v>
      </c>
      <c r="C11">
        <v>-1.10317</v>
      </c>
      <c r="D11">
        <v>-1.0340400000000001</v>
      </c>
      <c r="E11">
        <v>-1.1177699999999999</v>
      </c>
      <c r="F11">
        <v>-1.1647400000000001</v>
      </c>
      <c r="G11">
        <v>-1.16323</v>
      </c>
      <c r="H11">
        <v>-1.1947700000000001</v>
      </c>
      <c r="I11">
        <v>-1.1759200000000001</v>
      </c>
      <c r="J11">
        <v>-1.15804</v>
      </c>
      <c r="K11">
        <v>-1.1745699999999999</v>
      </c>
      <c r="L11">
        <v>-1.1579299999999999</v>
      </c>
      <c r="S11" s="5"/>
      <c r="T11" s="5"/>
      <c r="U11" s="5"/>
      <c r="V11" s="5"/>
      <c r="W11" s="5"/>
      <c r="X11" s="5"/>
      <c r="AC11">
        <f>MEDIAN(B11:Y11)</f>
        <v>-1.15804</v>
      </c>
      <c r="AD11" t="e">
        <f t="shared" si="0"/>
        <v>#REF!</v>
      </c>
      <c r="AF11" t="e">
        <f>ABS(C10-#REF!)</f>
        <v>#REF!</v>
      </c>
      <c r="AG11" t="e">
        <f>ABS(#REF!-#REF!)</f>
        <v>#REF!</v>
      </c>
      <c r="AH11" t="e">
        <f>ABS(F8-#REF!)</f>
        <v>#REF!</v>
      </c>
      <c r="AI11" t="e">
        <f>ABS(#REF!-#REF!)</f>
        <v>#REF!</v>
      </c>
      <c r="AJ11" t="e">
        <f>ABS(#REF!-#REF!)</f>
        <v>#REF!</v>
      </c>
      <c r="AK11" t="e">
        <f>ABS(H10-#REF!)</f>
        <v>#REF!</v>
      </c>
      <c r="AL11" t="e">
        <f>ABS(#REF!-#REF!)</f>
        <v>#REF!</v>
      </c>
      <c r="AM11" t="e">
        <f>ABS(L8-#REF!)</f>
        <v>#REF!</v>
      </c>
      <c r="AN11" t="e">
        <f>ABS(#REF!-#REF!)</f>
        <v>#REF!</v>
      </c>
      <c r="AO11" t="e">
        <f>ABS(#REF!-#REF!)</f>
        <v>#REF!</v>
      </c>
      <c r="AP11" t="e">
        <f>ABS(#REF!-#REF!)</f>
        <v>#REF!</v>
      </c>
    </row>
    <row r="12" spans="1:42" x14ac:dyDescent="0.35">
      <c r="A12">
        <v>256</v>
      </c>
      <c r="B12">
        <v>-1.16154</v>
      </c>
      <c r="C12">
        <v>-1.14655</v>
      </c>
      <c r="D12">
        <v>-1.0836399999999999</v>
      </c>
      <c r="E12">
        <v>-1.1171500000000001</v>
      </c>
      <c r="F12">
        <v>-1.14096</v>
      </c>
      <c r="G12">
        <v>-1.1689000000000001</v>
      </c>
      <c r="H12">
        <v>-1.1959</v>
      </c>
      <c r="I12">
        <v>-1.1695199999999999</v>
      </c>
      <c r="J12">
        <v>-1.19617</v>
      </c>
      <c r="K12">
        <v>-1.18544</v>
      </c>
      <c r="L12">
        <v>-1.17988</v>
      </c>
    </row>
    <row r="13" spans="1:42" x14ac:dyDescent="0.35">
      <c r="A13">
        <v>307</v>
      </c>
      <c r="B13">
        <v>-0.76900999999999997</v>
      </c>
      <c r="C13">
        <v>-1.18666</v>
      </c>
      <c r="D13">
        <v>-1.1833499999999999</v>
      </c>
      <c r="E13">
        <v>-1.1841999999999999</v>
      </c>
      <c r="F13">
        <v>-1.1114999999999999</v>
      </c>
      <c r="G13">
        <v>-1.1872499999999999</v>
      </c>
      <c r="H13">
        <v>-1.1449</v>
      </c>
      <c r="I13">
        <v>-1.2101900000000001</v>
      </c>
      <c r="J13">
        <v>-1.1691</v>
      </c>
      <c r="K13">
        <v>-1.23309</v>
      </c>
      <c r="L13">
        <v>-1.2322</v>
      </c>
    </row>
    <row r="19" spans="1:42" x14ac:dyDescent="0.35">
      <c r="A19" t="s">
        <v>2</v>
      </c>
      <c r="B19" t="s">
        <v>9</v>
      </c>
      <c r="C19" t="s">
        <v>10</v>
      </c>
      <c r="D19" t="s">
        <v>11</v>
      </c>
      <c r="E19" t="s">
        <v>12</v>
      </c>
      <c r="F19" t="s">
        <v>13</v>
      </c>
      <c r="G19" t="s">
        <v>14</v>
      </c>
      <c r="H19" t="s">
        <v>15</v>
      </c>
      <c r="I19" t="s">
        <v>16</v>
      </c>
      <c r="J19" t="s">
        <v>17</v>
      </c>
      <c r="K19" t="s">
        <v>18</v>
      </c>
      <c r="L19" t="s">
        <v>19</v>
      </c>
      <c r="AC19" t="s">
        <v>0</v>
      </c>
      <c r="AD19" t="s">
        <v>1</v>
      </c>
      <c r="AF19" t="s">
        <v>9</v>
      </c>
      <c r="AG19" t="s">
        <v>10</v>
      </c>
      <c r="AH19" t="s">
        <v>11</v>
      </c>
      <c r="AI19" t="s">
        <v>12</v>
      </c>
      <c r="AJ19" t="s">
        <v>13</v>
      </c>
      <c r="AK19" t="s">
        <v>14</v>
      </c>
      <c r="AL19" t="s">
        <v>15</v>
      </c>
      <c r="AM19" t="s">
        <v>16</v>
      </c>
      <c r="AN19" t="s">
        <v>17</v>
      </c>
      <c r="AO19" t="s">
        <v>18</v>
      </c>
      <c r="AP19" t="s">
        <v>19</v>
      </c>
    </row>
    <row r="20" spans="1:42" x14ac:dyDescent="0.35">
      <c r="A20">
        <v>0</v>
      </c>
      <c r="B20">
        <f>-B2</f>
        <v>1.19899</v>
      </c>
      <c r="C20">
        <f t="shared" ref="C20:L20" si="1">-C2</f>
        <v>1.1935800000000001</v>
      </c>
      <c r="D20">
        <f t="shared" si="1"/>
        <v>1.22601</v>
      </c>
      <c r="E20">
        <f t="shared" si="1"/>
        <v>1.2041200000000001</v>
      </c>
      <c r="F20">
        <f t="shared" si="1"/>
        <v>1.21715</v>
      </c>
      <c r="G20">
        <f t="shared" si="1"/>
        <v>1.19709</v>
      </c>
      <c r="H20">
        <f t="shared" si="1"/>
        <v>1.21797</v>
      </c>
      <c r="I20">
        <f t="shared" si="1"/>
        <v>1.2012799999999999</v>
      </c>
      <c r="J20">
        <f t="shared" si="1"/>
        <v>1.18398</v>
      </c>
      <c r="K20">
        <f t="shared" si="1"/>
        <v>1.1976899999999999</v>
      </c>
      <c r="L20">
        <f t="shared" si="1"/>
        <v>1.1944699999999999</v>
      </c>
      <c r="AC20">
        <f>MEDIAN(B20,D20,H20:L20)</f>
        <v>1.19899</v>
      </c>
      <c r="AD20">
        <f>MEDIAN(AF20,AH20,AL20,AM20,AN20,AO20,AP20)</f>
        <v>4.5200000000000795E-3</v>
      </c>
      <c r="AF20">
        <f t="shared" ref="AF20:AF31" si="2">ABS(B20-$AC20)</f>
        <v>0</v>
      </c>
      <c r="AG20">
        <f t="shared" ref="AG20" si="3">ABS(C20-$AC20)</f>
        <v>5.4099999999999149E-3</v>
      </c>
      <c r="AH20">
        <f t="shared" ref="AH20" si="4">ABS(D20-$AC20)</f>
        <v>2.7020000000000044E-2</v>
      </c>
      <c r="AI20">
        <f t="shared" ref="AI20" si="5">ABS(E20-$AC20)</f>
        <v>5.1300000000000789E-3</v>
      </c>
      <c r="AJ20">
        <f t="shared" ref="AJ20" si="6">ABS(F20-$AC20)</f>
        <v>1.8159999999999954E-2</v>
      </c>
      <c r="AK20">
        <f t="shared" ref="AK20" si="7">ABS(G20-$AC20)</f>
        <v>1.9000000000000128E-3</v>
      </c>
      <c r="AL20">
        <f t="shared" ref="AL20" si="8">ABS(H20-$AC20)</f>
        <v>1.8979999999999997E-2</v>
      </c>
      <c r="AM20">
        <f t="shared" ref="AM20" si="9">ABS(I20-$AC20)</f>
        <v>2.2899999999999032E-3</v>
      </c>
      <c r="AN20">
        <f t="shared" ref="AN20" si="10">ABS(J20-$AC20)</f>
        <v>1.5009999999999968E-2</v>
      </c>
      <c r="AO20">
        <f t="shared" ref="AO20" si="11">ABS(K20-$AC20)</f>
        <v>1.3000000000000789E-3</v>
      </c>
      <c r="AP20">
        <f t="shared" ref="AP20" si="12">ABS(L20-$AC20)</f>
        <v>4.5200000000000795E-3</v>
      </c>
    </row>
    <row r="21" spans="1:42" x14ac:dyDescent="0.35">
      <c r="A21">
        <v>14</v>
      </c>
      <c r="B21">
        <f t="shared" ref="B21:L31" si="13">-B3</f>
        <v>1.2209000000000001</v>
      </c>
      <c r="C21">
        <f t="shared" ref="C21:L21" si="14">-C3</f>
        <v>1.22288</v>
      </c>
      <c r="D21">
        <f t="shared" si="14"/>
        <v>1.20042</v>
      </c>
      <c r="E21">
        <f t="shared" si="14"/>
        <v>1.21157</v>
      </c>
      <c r="F21">
        <f t="shared" si="14"/>
        <v>0.89336000000000004</v>
      </c>
      <c r="G21">
        <f t="shared" si="14"/>
        <v>1.2155800000000001</v>
      </c>
      <c r="H21">
        <f t="shared" si="14"/>
        <v>1.2339</v>
      </c>
      <c r="I21">
        <f t="shared" si="14"/>
        <v>1.21397</v>
      </c>
      <c r="J21">
        <f t="shared" si="14"/>
        <v>1.20766</v>
      </c>
      <c r="K21">
        <f t="shared" si="14"/>
        <v>1.22142</v>
      </c>
      <c r="L21">
        <f t="shared" si="14"/>
        <v>1.2072400000000001</v>
      </c>
      <c r="S21" s="5"/>
      <c r="T21" s="5"/>
      <c r="U21" s="5"/>
      <c r="V21" s="5"/>
      <c r="W21" s="5"/>
      <c r="X21" s="5"/>
      <c r="AC21">
        <f>MEDIAN(B21,D21,H21:L21)</f>
        <v>1.21397</v>
      </c>
      <c r="AD21">
        <f>MEDIAN(AF21,AH21,AL21,AM21,AN21,AO21,AP21)</f>
        <v>6.9300000000001027E-3</v>
      </c>
      <c r="AF21">
        <f t="shared" si="2"/>
        <v>6.9300000000001027E-3</v>
      </c>
      <c r="AG21">
        <f t="shared" ref="AG21:AG31" si="15">ABS(C21-$AC21)</f>
        <v>8.9099999999999735E-3</v>
      </c>
      <c r="AH21">
        <f t="shared" ref="AH21:AH31" si="16">ABS(D21-$AC21)</f>
        <v>1.3549999999999951E-2</v>
      </c>
      <c r="AI21">
        <f t="shared" ref="AI21:AI31" si="17">ABS(E21-$AC21)</f>
        <v>2.3999999999999577E-3</v>
      </c>
      <c r="AJ21">
        <f t="shared" ref="AJ21:AJ31" si="18">ABS(F21-$AC21)</f>
        <v>0.32060999999999995</v>
      </c>
      <c r="AK21">
        <f t="shared" ref="AK21:AK31" si="19">ABS(G21-$AC21)</f>
        <v>1.6100000000001113E-3</v>
      </c>
      <c r="AL21">
        <f t="shared" ref="AL21:AL31" si="20">ABS(H21-$AC21)</f>
        <v>1.9930000000000003E-2</v>
      </c>
      <c r="AM21">
        <f t="shared" ref="AM21:AM31" si="21">ABS(I21-$AC21)</f>
        <v>0</v>
      </c>
      <c r="AN21">
        <f t="shared" ref="AN21:AN31" si="22">ABS(J21-$AC21)</f>
        <v>6.3100000000000378E-3</v>
      </c>
      <c r="AO21">
        <f t="shared" ref="AO21:AO31" si="23">ABS(K21-$AC21)</f>
        <v>7.4499999999999567E-3</v>
      </c>
      <c r="AP21">
        <f t="shared" ref="AP21:AP31" si="24">ABS(L21-$AC21)</f>
        <v>6.7299999999999027E-3</v>
      </c>
    </row>
    <row r="22" spans="1:42" x14ac:dyDescent="0.35">
      <c r="A22">
        <v>39</v>
      </c>
      <c r="B22">
        <f t="shared" si="13"/>
        <v>1.12096</v>
      </c>
      <c r="C22">
        <f t="shared" ref="C22:L22" si="25">-C4</f>
        <v>1.01139</v>
      </c>
      <c r="D22">
        <f t="shared" si="25"/>
        <v>1.1072900000000001</v>
      </c>
      <c r="E22">
        <f t="shared" si="25"/>
        <v>1.2186999999999999</v>
      </c>
      <c r="F22">
        <f t="shared" si="25"/>
        <v>0.72077000000000002</v>
      </c>
      <c r="G22">
        <f t="shared" si="25"/>
        <v>1.17506</v>
      </c>
      <c r="H22">
        <f t="shared" si="25"/>
        <v>1.1906300000000001</v>
      </c>
      <c r="I22">
        <f t="shared" si="25"/>
        <v>1.17971</v>
      </c>
      <c r="J22">
        <f t="shared" si="25"/>
        <v>1.20861</v>
      </c>
      <c r="K22">
        <f t="shared" si="25"/>
        <v>1.1788000000000001</v>
      </c>
      <c r="L22">
        <f t="shared" si="25"/>
        <v>1.14412</v>
      </c>
      <c r="S22" s="5"/>
      <c r="T22" s="5"/>
      <c r="U22" s="5"/>
      <c r="V22" s="5"/>
      <c r="W22" s="5"/>
      <c r="X22" s="5"/>
      <c r="AC22">
        <f t="shared" ref="AC22:AC31" si="26">MEDIAN(B22,D22,H22:L22)</f>
        <v>1.1788000000000001</v>
      </c>
      <c r="AD22">
        <f t="shared" ref="AD22:AD31" si="27">MEDIAN(AF22,AH22,AL22,AM22,AN22,AO22,AP22)</f>
        <v>2.9809999999999892E-2</v>
      </c>
      <c r="AF22">
        <f t="shared" si="2"/>
        <v>5.7840000000000114E-2</v>
      </c>
      <c r="AG22">
        <f t="shared" si="15"/>
        <v>0.16741000000000006</v>
      </c>
      <c r="AH22">
        <f t="shared" si="16"/>
        <v>7.1509999999999962E-2</v>
      </c>
      <c r="AI22">
        <f t="shared" si="17"/>
        <v>3.9899999999999824E-2</v>
      </c>
      <c r="AJ22">
        <f t="shared" si="18"/>
        <v>0.45803000000000005</v>
      </c>
      <c r="AK22">
        <f t="shared" si="19"/>
        <v>3.7400000000000766E-3</v>
      </c>
      <c r="AL22">
        <f t="shared" si="20"/>
        <v>1.1830000000000007E-2</v>
      </c>
      <c r="AM22">
        <f t="shared" si="21"/>
        <v>9.0999999999996639E-4</v>
      </c>
      <c r="AN22">
        <f t="shared" si="22"/>
        <v>2.9809999999999892E-2</v>
      </c>
      <c r="AO22">
        <f t="shared" si="23"/>
        <v>0</v>
      </c>
      <c r="AP22">
        <f t="shared" si="24"/>
        <v>3.4680000000000044E-2</v>
      </c>
    </row>
    <row r="23" spans="1:42" x14ac:dyDescent="0.35">
      <c r="A23">
        <v>69</v>
      </c>
      <c r="B23">
        <f t="shared" si="13"/>
        <v>1.17306</v>
      </c>
      <c r="C23">
        <f t="shared" ref="C23:L23" si="28">-C5</f>
        <v>1.1283300000000001</v>
      </c>
      <c r="D23">
        <f t="shared" si="28"/>
        <v>1.0837600000000001</v>
      </c>
      <c r="E23">
        <f t="shared" si="28"/>
        <v>1.2067600000000001</v>
      </c>
      <c r="F23">
        <f t="shared" si="28"/>
        <v>0.67881000000000002</v>
      </c>
      <c r="G23">
        <f t="shared" si="28"/>
        <v>1.15429</v>
      </c>
      <c r="H23">
        <f t="shared" si="28"/>
        <v>1.1006100000000001</v>
      </c>
      <c r="I23">
        <f t="shared" si="28"/>
        <v>1.1501300000000001</v>
      </c>
      <c r="J23">
        <f t="shared" si="28"/>
        <v>1.1978599999999999</v>
      </c>
      <c r="K23">
        <f t="shared" si="28"/>
        <v>1.1910700000000001</v>
      </c>
      <c r="L23">
        <f t="shared" si="28"/>
        <v>1.16526</v>
      </c>
      <c r="S23" s="5"/>
      <c r="T23" s="5"/>
      <c r="U23" s="5"/>
      <c r="V23" s="5"/>
      <c r="W23" s="5"/>
      <c r="X23" s="5"/>
      <c r="AC23">
        <f t="shared" si="26"/>
        <v>1.16526</v>
      </c>
      <c r="AD23">
        <f t="shared" si="27"/>
        <v>2.5810000000000111E-2</v>
      </c>
      <c r="AF23">
        <f t="shared" si="2"/>
        <v>7.8000000000000291E-3</v>
      </c>
      <c r="AG23">
        <f t="shared" si="15"/>
        <v>3.6929999999999907E-2</v>
      </c>
      <c r="AH23">
        <f t="shared" si="16"/>
        <v>8.1499999999999906E-2</v>
      </c>
      <c r="AI23">
        <f t="shared" si="17"/>
        <v>4.1500000000000092E-2</v>
      </c>
      <c r="AJ23">
        <f t="shared" si="18"/>
        <v>0.48644999999999994</v>
      </c>
      <c r="AK23">
        <f t="shared" si="19"/>
        <v>1.0969999999999924E-2</v>
      </c>
      <c r="AL23">
        <f t="shared" si="20"/>
        <v>6.4649999999999874E-2</v>
      </c>
      <c r="AM23">
        <f t="shared" si="21"/>
        <v>1.5129999999999866E-2</v>
      </c>
      <c r="AN23">
        <f t="shared" si="22"/>
        <v>3.2599999999999962E-2</v>
      </c>
      <c r="AO23">
        <f t="shared" si="23"/>
        <v>2.5810000000000111E-2</v>
      </c>
      <c r="AP23">
        <f t="shared" si="24"/>
        <v>0</v>
      </c>
    </row>
    <row r="24" spans="1:42" x14ac:dyDescent="0.35">
      <c r="A24">
        <v>86</v>
      </c>
      <c r="B24">
        <f t="shared" si="13"/>
        <v>0.98207</v>
      </c>
      <c r="C24">
        <f t="shared" ref="C24:L24" si="29">-C6</f>
        <v>1.1334599999999999</v>
      </c>
      <c r="D24">
        <f t="shared" si="29"/>
        <v>1.12907</v>
      </c>
      <c r="E24">
        <f t="shared" si="29"/>
        <v>1.2055400000000001</v>
      </c>
      <c r="F24">
        <f t="shared" si="29"/>
        <v>1.0767100000000001</v>
      </c>
      <c r="G24">
        <f t="shared" si="29"/>
        <v>1.1787399999999999</v>
      </c>
      <c r="H24">
        <f t="shared" si="29"/>
        <v>1.11181</v>
      </c>
      <c r="I24">
        <f t="shared" si="29"/>
        <v>1.18547</v>
      </c>
      <c r="J24">
        <f t="shared" si="29"/>
        <v>1.2002200000000001</v>
      </c>
      <c r="K24">
        <f t="shared" si="29"/>
        <v>1.1891</v>
      </c>
      <c r="L24">
        <f t="shared" si="29"/>
        <v>1.1729000000000001</v>
      </c>
      <c r="S24" s="5"/>
      <c r="T24" s="5"/>
      <c r="U24" s="5"/>
      <c r="V24" s="5"/>
      <c r="W24" s="5"/>
      <c r="X24" s="5"/>
      <c r="AC24">
        <f t="shared" si="26"/>
        <v>1.1729000000000001</v>
      </c>
      <c r="AD24">
        <f t="shared" si="27"/>
        <v>2.7320000000000011E-2</v>
      </c>
      <c r="AF24">
        <f t="shared" si="2"/>
        <v>0.19083000000000006</v>
      </c>
      <c r="AG24">
        <f t="shared" si="15"/>
        <v>3.9440000000000142E-2</v>
      </c>
      <c r="AH24">
        <f t="shared" si="16"/>
        <v>4.3830000000000036E-2</v>
      </c>
      <c r="AI24">
        <f t="shared" si="17"/>
        <v>3.2640000000000002E-2</v>
      </c>
      <c r="AJ24">
        <f t="shared" si="18"/>
        <v>9.6189999999999998E-2</v>
      </c>
      <c r="AK24">
        <f t="shared" si="19"/>
        <v>5.8399999999998453E-3</v>
      </c>
      <c r="AL24">
        <f t="shared" si="20"/>
        <v>6.1090000000000089E-2</v>
      </c>
      <c r="AM24">
        <f t="shared" si="21"/>
        <v>1.256999999999997E-2</v>
      </c>
      <c r="AN24">
        <f t="shared" si="22"/>
        <v>2.7320000000000011E-2</v>
      </c>
      <c r="AO24">
        <f t="shared" si="23"/>
        <v>1.6199999999999992E-2</v>
      </c>
      <c r="AP24">
        <f t="shared" si="24"/>
        <v>0</v>
      </c>
    </row>
    <row r="25" spans="1:42" x14ac:dyDescent="0.35">
      <c r="A25">
        <v>109</v>
      </c>
      <c r="B25">
        <f t="shared" si="13"/>
        <v>1.2029399999999999</v>
      </c>
      <c r="C25">
        <f t="shared" ref="C25:L25" si="30">-C7</f>
        <v>1.11053</v>
      </c>
      <c r="D25">
        <f t="shared" si="30"/>
        <v>1.10894</v>
      </c>
      <c r="E25">
        <f t="shared" si="30"/>
        <v>1.21147</v>
      </c>
      <c r="F25">
        <f t="shared" si="30"/>
        <v>1.1587000000000001</v>
      </c>
      <c r="G25">
        <f t="shared" si="30"/>
        <v>1.1819599999999999</v>
      </c>
      <c r="H25">
        <f t="shared" si="30"/>
        <v>1.1798200000000001</v>
      </c>
      <c r="I25">
        <f t="shared" si="30"/>
        <v>1.1851</v>
      </c>
      <c r="J25">
        <f t="shared" si="30"/>
        <v>1.2021599999999999</v>
      </c>
      <c r="K25">
        <f t="shared" si="30"/>
        <v>1.1859299999999999</v>
      </c>
      <c r="L25">
        <f t="shared" si="30"/>
        <v>1.1944399999999999</v>
      </c>
      <c r="S25" s="5"/>
      <c r="T25" s="5"/>
      <c r="U25" s="5"/>
      <c r="V25" s="5"/>
      <c r="W25" s="5"/>
      <c r="X25" s="5"/>
      <c r="AC25">
        <f t="shared" si="26"/>
        <v>1.1859299999999999</v>
      </c>
      <c r="AD25">
        <f t="shared" si="27"/>
        <v>8.5100000000000176E-3</v>
      </c>
      <c r="AF25">
        <f t="shared" si="2"/>
        <v>1.700999999999997E-2</v>
      </c>
      <c r="AG25">
        <f t="shared" si="15"/>
        <v>7.5399999999999912E-2</v>
      </c>
      <c r="AH25">
        <f t="shared" si="16"/>
        <v>7.6989999999999892E-2</v>
      </c>
      <c r="AI25">
        <f t="shared" si="17"/>
        <v>2.5540000000000118E-2</v>
      </c>
      <c r="AJ25">
        <f t="shared" si="18"/>
        <v>2.7229999999999865E-2</v>
      </c>
      <c r="AK25">
        <f t="shared" si="19"/>
        <v>3.9700000000000291E-3</v>
      </c>
      <c r="AL25">
        <f t="shared" si="20"/>
        <v>6.1099999999998378E-3</v>
      </c>
      <c r="AM25">
        <f t="shared" si="21"/>
        <v>8.2999999999988638E-4</v>
      </c>
      <c r="AN25">
        <f t="shared" si="22"/>
        <v>1.6229999999999967E-2</v>
      </c>
      <c r="AO25">
        <f t="shared" si="23"/>
        <v>0</v>
      </c>
      <c r="AP25">
        <f t="shared" si="24"/>
        <v>8.5100000000000176E-3</v>
      </c>
    </row>
    <row r="26" spans="1:42" x14ac:dyDescent="0.35">
      <c r="A26">
        <v>137</v>
      </c>
      <c r="B26">
        <f t="shared" si="13"/>
        <v>1.2062299999999999</v>
      </c>
      <c r="C26">
        <f t="shared" ref="C26:L26" si="31">-C8</f>
        <v>1.14845</v>
      </c>
      <c r="D26">
        <f t="shared" si="31"/>
        <v>1.03254</v>
      </c>
      <c r="E26">
        <f t="shared" si="31"/>
        <v>1.2039</v>
      </c>
      <c r="F26">
        <f t="shared" si="31"/>
        <v>1.1582600000000001</v>
      </c>
      <c r="G26">
        <f t="shared" si="31"/>
        <v>1.1668000000000001</v>
      </c>
      <c r="H26">
        <f t="shared" si="31"/>
        <v>1.1984900000000001</v>
      </c>
      <c r="I26">
        <f t="shared" si="31"/>
        <v>1.1746300000000001</v>
      </c>
      <c r="J26">
        <f t="shared" si="31"/>
        <v>1.1603300000000001</v>
      </c>
      <c r="K26">
        <f t="shared" si="31"/>
        <v>1.1850099999999999</v>
      </c>
      <c r="L26">
        <f t="shared" si="31"/>
        <v>1.19357</v>
      </c>
      <c r="S26" s="5"/>
      <c r="T26" s="5"/>
      <c r="U26" s="5"/>
      <c r="V26" s="5"/>
      <c r="W26" s="5"/>
      <c r="X26" s="5"/>
      <c r="AC26">
        <f t="shared" si="26"/>
        <v>1.1850099999999999</v>
      </c>
      <c r="AD26">
        <f t="shared" si="27"/>
        <v>1.3480000000000159E-2</v>
      </c>
      <c r="AF26">
        <f t="shared" si="2"/>
        <v>2.1220000000000017E-2</v>
      </c>
      <c r="AG26">
        <f t="shared" si="15"/>
        <v>3.6559999999999926E-2</v>
      </c>
      <c r="AH26">
        <f t="shared" si="16"/>
        <v>0.15246999999999988</v>
      </c>
      <c r="AI26">
        <f t="shared" si="17"/>
        <v>1.8890000000000073E-2</v>
      </c>
      <c r="AJ26">
        <f t="shared" si="18"/>
        <v>2.6749999999999829E-2</v>
      </c>
      <c r="AK26">
        <f t="shared" si="19"/>
        <v>1.8209999999999837E-2</v>
      </c>
      <c r="AL26">
        <f t="shared" si="20"/>
        <v>1.3480000000000159E-2</v>
      </c>
      <c r="AM26">
        <f t="shared" si="21"/>
        <v>1.0379999999999834E-2</v>
      </c>
      <c r="AN26">
        <f t="shared" si="22"/>
        <v>2.4679999999999813E-2</v>
      </c>
      <c r="AO26">
        <f t="shared" si="23"/>
        <v>0</v>
      </c>
      <c r="AP26">
        <f t="shared" si="24"/>
        <v>8.5600000000001231E-3</v>
      </c>
    </row>
    <row r="27" spans="1:42" s="8" customFormat="1" x14ac:dyDescent="0.35">
      <c r="A27" s="8">
        <v>182</v>
      </c>
      <c r="B27">
        <f t="shared" si="13"/>
        <v>0.85365999999999997</v>
      </c>
      <c r="C27" s="8">
        <f t="shared" ref="C27:L27" si="32">-C9</f>
        <v>0.71155999999999997</v>
      </c>
      <c r="D27" s="8">
        <f t="shared" si="32"/>
        <v>0.77015</v>
      </c>
      <c r="E27" s="8">
        <f t="shared" si="32"/>
        <v>0.90402000000000005</v>
      </c>
      <c r="F27" s="8">
        <f t="shared" si="32"/>
        <v>1.12778</v>
      </c>
      <c r="G27" s="8">
        <f t="shared" si="32"/>
        <v>0.86841000000000002</v>
      </c>
      <c r="H27" s="8">
        <f t="shared" si="32"/>
        <v>1.1700200000000001</v>
      </c>
      <c r="I27" s="8">
        <f t="shared" si="32"/>
        <v>0.95765999999999996</v>
      </c>
      <c r="J27" s="8">
        <f t="shared" si="32"/>
        <v>1.0595399999999999</v>
      </c>
      <c r="K27" s="8">
        <f t="shared" si="32"/>
        <v>1.05989</v>
      </c>
      <c r="L27" s="8">
        <f t="shared" si="32"/>
        <v>0.96721999999999997</v>
      </c>
      <c r="S27" s="9"/>
      <c r="T27" s="9"/>
      <c r="U27" s="9"/>
      <c r="V27" s="9"/>
      <c r="W27" s="9"/>
      <c r="X27" s="9"/>
      <c r="AC27">
        <f t="shared" si="26"/>
        <v>0.96721999999999997</v>
      </c>
      <c r="AD27">
        <f t="shared" si="27"/>
        <v>9.267000000000003E-2</v>
      </c>
      <c r="AF27" s="8">
        <f t="shared" si="2"/>
        <v>0.11355999999999999</v>
      </c>
      <c r="AG27" s="8">
        <f t="shared" si="15"/>
        <v>0.25566</v>
      </c>
      <c r="AH27" s="8">
        <f t="shared" si="16"/>
        <v>0.19706999999999997</v>
      </c>
      <c r="AI27" s="8">
        <f t="shared" si="17"/>
        <v>6.3199999999999923E-2</v>
      </c>
      <c r="AJ27" s="8">
        <f t="shared" si="18"/>
        <v>0.16056000000000004</v>
      </c>
      <c r="AK27" s="8">
        <f t="shared" si="19"/>
        <v>9.8809999999999953E-2</v>
      </c>
      <c r="AL27" s="8">
        <f t="shared" si="20"/>
        <v>0.20280000000000009</v>
      </c>
      <c r="AM27" s="8">
        <f t="shared" si="21"/>
        <v>9.5600000000000129E-3</v>
      </c>
      <c r="AN27" s="8">
        <f t="shared" si="22"/>
        <v>9.2319999999999958E-2</v>
      </c>
      <c r="AO27" s="8">
        <f t="shared" si="23"/>
        <v>9.267000000000003E-2</v>
      </c>
      <c r="AP27" s="8">
        <f t="shared" si="24"/>
        <v>0</v>
      </c>
    </row>
    <row r="28" spans="1:42" x14ac:dyDescent="0.35">
      <c r="A28">
        <v>212</v>
      </c>
      <c r="B28">
        <f t="shared" si="13"/>
        <v>1.1013999999999999</v>
      </c>
      <c r="C28">
        <f t="shared" ref="C28:L28" si="33">-C10</f>
        <v>1.1006499999999999</v>
      </c>
      <c r="D28">
        <f t="shared" si="33"/>
        <v>1.0197099999999999</v>
      </c>
      <c r="E28">
        <f t="shared" si="33"/>
        <v>1.12232</v>
      </c>
      <c r="F28">
        <f t="shared" si="33"/>
        <v>1.18825</v>
      </c>
      <c r="G28">
        <f t="shared" si="33"/>
        <v>1.16065</v>
      </c>
      <c r="H28">
        <f t="shared" si="33"/>
        <v>1.1936899999999999</v>
      </c>
      <c r="I28">
        <f t="shared" si="33"/>
        <v>1.16625</v>
      </c>
      <c r="J28">
        <f t="shared" si="33"/>
        <v>1.1688499999999999</v>
      </c>
      <c r="K28">
        <f t="shared" si="33"/>
        <v>1.16947</v>
      </c>
      <c r="L28">
        <f t="shared" si="33"/>
        <v>1.14883</v>
      </c>
      <c r="S28" s="5"/>
      <c r="T28" s="5"/>
      <c r="U28" s="5"/>
      <c r="V28" s="5"/>
      <c r="W28" s="5"/>
      <c r="X28" s="5"/>
      <c r="AC28">
        <f t="shared" si="26"/>
        <v>1.16625</v>
      </c>
      <c r="AD28">
        <f t="shared" si="27"/>
        <v>1.7419999999999991E-2</v>
      </c>
      <c r="AF28">
        <f t="shared" si="2"/>
        <v>6.4850000000000074E-2</v>
      </c>
      <c r="AG28">
        <f t="shared" si="15"/>
        <v>6.5600000000000103E-2</v>
      </c>
      <c r="AH28">
        <f t="shared" si="16"/>
        <v>0.14654000000000011</v>
      </c>
      <c r="AI28">
        <f t="shared" si="17"/>
        <v>4.3930000000000025E-2</v>
      </c>
      <c r="AJ28">
        <f t="shared" si="18"/>
        <v>2.200000000000002E-2</v>
      </c>
      <c r="AK28">
        <f t="shared" si="19"/>
        <v>5.6000000000000494E-3</v>
      </c>
      <c r="AL28">
        <f t="shared" si="20"/>
        <v>2.7439999999999909E-2</v>
      </c>
      <c r="AM28">
        <f t="shared" si="21"/>
        <v>0</v>
      </c>
      <c r="AN28">
        <f t="shared" si="22"/>
        <v>2.5999999999999357E-3</v>
      </c>
      <c r="AO28">
        <f t="shared" si="23"/>
        <v>3.2200000000000006E-3</v>
      </c>
      <c r="AP28">
        <f t="shared" si="24"/>
        <v>1.7419999999999991E-2</v>
      </c>
    </row>
    <row r="29" spans="1:42" x14ac:dyDescent="0.35">
      <c r="A29">
        <v>236</v>
      </c>
      <c r="B29">
        <f t="shared" si="13"/>
        <v>1.08762</v>
      </c>
      <c r="C29">
        <f t="shared" ref="C29:L29" si="34">-C11</f>
        <v>1.10317</v>
      </c>
      <c r="D29">
        <f t="shared" si="34"/>
        <v>1.0340400000000001</v>
      </c>
      <c r="E29">
        <f t="shared" si="34"/>
        <v>1.1177699999999999</v>
      </c>
      <c r="F29">
        <f t="shared" si="34"/>
        <v>1.1647400000000001</v>
      </c>
      <c r="G29">
        <f t="shared" si="34"/>
        <v>1.16323</v>
      </c>
      <c r="H29">
        <f t="shared" si="34"/>
        <v>1.1947700000000001</v>
      </c>
      <c r="I29">
        <f t="shared" si="34"/>
        <v>1.1759200000000001</v>
      </c>
      <c r="J29">
        <f t="shared" si="34"/>
        <v>1.15804</v>
      </c>
      <c r="K29">
        <f t="shared" si="34"/>
        <v>1.1745699999999999</v>
      </c>
      <c r="L29">
        <f t="shared" si="34"/>
        <v>1.1579299999999999</v>
      </c>
      <c r="S29" s="5"/>
      <c r="T29" s="5"/>
      <c r="U29" s="5"/>
      <c r="V29" s="5"/>
      <c r="W29" s="5"/>
      <c r="X29" s="5"/>
      <c r="AC29">
        <f t="shared" si="26"/>
        <v>1.15804</v>
      </c>
      <c r="AD29">
        <f t="shared" si="27"/>
        <v>1.7880000000000118E-2</v>
      </c>
      <c r="AF29">
        <f t="shared" si="2"/>
        <v>7.0419999999999927E-2</v>
      </c>
      <c r="AG29">
        <f t="shared" si="15"/>
        <v>5.4869999999999974E-2</v>
      </c>
      <c r="AH29">
        <f t="shared" si="16"/>
        <v>0.12399999999999989</v>
      </c>
      <c r="AI29">
        <f t="shared" si="17"/>
        <v>4.0270000000000028E-2</v>
      </c>
      <c r="AJ29">
        <f t="shared" si="18"/>
        <v>6.7000000000001503E-3</v>
      </c>
      <c r="AK29">
        <f t="shared" si="19"/>
        <v>5.1900000000000279E-3</v>
      </c>
      <c r="AL29">
        <f t="shared" si="20"/>
        <v>3.6730000000000151E-2</v>
      </c>
      <c r="AM29">
        <f t="shared" si="21"/>
        <v>1.7880000000000118E-2</v>
      </c>
      <c r="AN29">
        <f t="shared" si="22"/>
        <v>0</v>
      </c>
      <c r="AO29">
        <f t="shared" si="23"/>
        <v>1.6529999999999934E-2</v>
      </c>
      <c r="AP29">
        <f t="shared" si="24"/>
        <v>1.100000000000545E-4</v>
      </c>
    </row>
    <row r="30" spans="1:42" x14ac:dyDescent="0.35">
      <c r="A30">
        <v>256</v>
      </c>
      <c r="B30">
        <f t="shared" si="13"/>
        <v>1.16154</v>
      </c>
      <c r="C30">
        <f t="shared" si="13"/>
        <v>1.14655</v>
      </c>
      <c r="D30">
        <f t="shared" si="13"/>
        <v>1.0836399999999999</v>
      </c>
      <c r="E30">
        <f t="shared" si="13"/>
        <v>1.1171500000000001</v>
      </c>
      <c r="F30">
        <f t="shared" si="13"/>
        <v>1.14096</v>
      </c>
      <c r="G30">
        <f t="shared" si="13"/>
        <v>1.1689000000000001</v>
      </c>
      <c r="H30">
        <f t="shared" si="13"/>
        <v>1.1959</v>
      </c>
      <c r="I30">
        <f t="shared" si="13"/>
        <v>1.1695199999999999</v>
      </c>
      <c r="J30">
        <f t="shared" si="13"/>
        <v>1.19617</v>
      </c>
      <c r="K30">
        <f t="shared" si="13"/>
        <v>1.18544</v>
      </c>
      <c r="L30">
        <f t="shared" si="13"/>
        <v>1.17988</v>
      </c>
      <c r="S30" s="5"/>
      <c r="T30" s="5"/>
      <c r="U30" s="5"/>
      <c r="V30" s="5"/>
      <c r="W30" s="5"/>
      <c r="X30" s="5"/>
      <c r="AC30">
        <f t="shared" si="26"/>
        <v>1.17988</v>
      </c>
      <c r="AD30">
        <f t="shared" si="27"/>
        <v>1.6019999999999923E-2</v>
      </c>
      <c r="AF30">
        <f t="shared" si="2"/>
        <v>1.8340000000000023E-2</v>
      </c>
      <c r="AG30">
        <f t="shared" si="15"/>
        <v>3.3330000000000082E-2</v>
      </c>
      <c r="AH30">
        <f t="shared" si="16"/>
        <v>9.6240000000000103E-2</v>
      </c>
      <c r="AI30">
        <f t="shared" si="17"/>
        <v>6.2729999999999952E-2</v>
      </c>
      <c r="AJ30">
        <f t="shared" si="18"/>
        <v>3.8920000000000066E-2</v>
      </c>
      <c r="AK30">
        <f t="shared" si="19"/>
        <v>1.097999999999999E-2</v>
      </c>
      <c r="AL30">
        <f t="shared" si="20"/>
        <v>1.6019999999999923E-2</v>
      </c>
      <c r="AM30">
        <f t="shared" si="21"/>
        <v>1.0360000000000147E-2</v>
      </c>
      <c r="AN30">
        <f t="shared" si="22"/>
        <v>1.6289999999999916E-2</v>
      </c>
      <c r="AO30">
        <f t="shared" si="23"/>
        <v>5.5600000000000094E-3</v>
      </c>
      <c r="AP30">
        <f t="shared" si="24"/>
        <v>0</v>
      </c>
    </row>
    <row r="31" spans="1:42" x14ac:dyDescent="0.35">
      <c r="A31">
        <v>307</v>
      </c>
      <c r="B31">
        <f t="shared" si="13"/>
        <v>0.76900999999999997</v>
      </c>
      <c r="C31">
        <f t="shared" si="13"/>
        <v>1.18666</v>
      </c>
      <c r="D31">
        <f t="shared" si="13"/>
        <v>1.1833499999999999</v>
      </c>
      <c r="E31">
        <f t="shared" si="13"/>
        <v>1.1841999999999999</v>
      </c>
      <c r="F31">
        <f t="shared" si="13"/>
        <v>1.1114999999999999</v>
      </c>
      <c r="G31">
        <f t="shared" si="13"/>
        <v>1.1872499999999999</v>
      </c>
      <c r="H31">
        <f t="shared" si="13"/>
        <v>1.1449</v>
      </c>
      <c r="I31">
        <f t="shared" si="13"/>
        <v>1.2101900000000001</v>
      </c>
      <c r="J31">
        <f t="shared" si="13"/>
        <v>1.1691</v>
      </c>
      <c r="K31">
        <f t="shared" si="13"/>
        <v>1.23309</v>
      </c>
      <c r="L31">
        <f t="shared" si="13"/>
        <v>1.2322</v>
      </c>
      <c r="AC31">
        <f t="shared" si="26"/>
        <v>1.1833499999999999</v>
      </c>
      <c r="AD31">
        <f t="shared" si="27"/>
        <v>3.8449999999999873E-2</v>
      </c>
      <c r="AF31">
        <f t="shared" si="2"/>
        <v>0.41433999999999993</v>
      </c>
      <c r="AG31">
        <f t="shared" si="15"/>
        <v>3.3100000000001462E-3</v>
      </c>
      <c r="AH31">
        <f t="shared" si="16"/>
        <v>0</v>
      </c>
      <c r="AI31">
        <f t="shared" si="17"/>
        <v>8.5000000000001741E-4</v>
      </c>
      <c r="AJ31">
        <f t="shared" si="18"/>
        <v>7.1849999999999969E-2</v>
      </c>
      <c r="AK31">
        <f t="shared" si="19"/>
        <v>3.9000000000000146E-3</v>
      </c>
      <c r="AL31">
        <f t="shared" si="20"/>
        <v>3.8449999999999873E-2</v>
      </c>
      <c r="AM31">
        <f t="shared" si="21"/>
        <v>2.6840000000000197E-2</v>
      </c>
      <c r="AN31">
        <f t="shared" si="22"/>
        <v>1.4249999999999874E-2</v>
      </c>
      <c r="AO31">
        <f t="shared" si="23"/>
        <v>4.9740000000000117E-2</v>
      </c>
      <c r="AP31">
        <f t="shared" si="24"/>
        <v>4.885000000000006E-2</v>
      </c>
    </row>
    <row r="49" spans="1:8" x14ac:dyDescent="0.35">
      <c r="A49" s="8"/>
      <c r="C49" s="8"/>
      <c r="D49" s="8"/>
      <c r="E49" s="8"/>
      <c r="F49" s="8"/>
      <c r="G49" s="8"/>
      <c r="H49" s="8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647F7-567E-4981-A6C5-B29069561785}">
  <dimension ref="A1:AN35"/>
  <sheetViews>
    <sheetView topLeftCell="N1" workbookViewId="0">
      <selection activeCell="W17" sqref="W17"/>
    </sheetView>
  </sheetViews>
  <sheetFormatPr defaultRowHeight="14.5" x14ac:dyDescent="0.35"/>
  <cols>
    <col min="3" max="3" width="9.1796875" style="10"/>
    <col min="5" max="7" width="9.1796875" style="10"/>
    <col min="31" max="31" width="9.1796875" style="10"/>
    <col min="33" max="35" width="9.1796875" style="10"/>
  </cols>
  <sheetData>
    <row r="1" spans="1:40" x14ac:dyDescent="0.35">
      <c r="A1" s="1" t="s">
        <v>2</v>
      </c>
      <c r="B1" t="s">
        <v>9</v>
      </c>
      <c r="C1" s="10" t="s">
        <v>10</v>
      </c>
      <c r="D1" t="s">
        <v>11</v>
      </c>
      <c r="E1" s="10" t="s">
        <v>12</v>
      </c>
      <c r="F1" s="10" t="s">
        <v>13</v>
      </c>
      <c r="G1" s="10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AA1" t="s">
        <v>0</v>
      </c>
      <c r="AB1" t="s">
        <v>1</v>
      </c>
      <c r="AD1" t="s">
        <v>9</v>
      </c>
      <c r="AE1" s="10" t="s">
        <v>10</v>
      </c>
      <c r="AF1" t="s">
        <v>11</v>
      </c>
      <c r="AG1" s="10" t="s">
        <v>12</v>
      </c>
      <c r="AH1" s="10" t="s">
        <v>13</v>
      </c>
      <c r="AI1" s="10" t="s">
        <v>14</v>
      </c>
      <c r="AJ1" t="s">
        <v>15</v>
      </c>
      <c r="AK1" t="s">
        <v>16</v>
      </c>
      <c r="AL1" t="s">
        <v>17</v>
      </c>
      <c r="AM1" t="s">
        <v>18</v>
      </c>
      <c r="AN1" t="s">
        <v>19</v>
      </c>
    </row>
    <row r="2" spans="1:40" x14ac:dyDescent="0.35">
      <c r="A2">
        <v>0</v>
      </c>
      <c r="B2">
        <v>14.55916</v>
      </c>
      <c r="C2" s="10">
        <v>13.62242</v>
      </c>
      <c r="D2">
        <v>14.949909999999999</v>
      </c>
      <c r="E2" s="10">
        <v>13.676119999999999</v>
      </c>
      <c r="F2" s="10">
        <v>12.499079999999999</v>
      </c>
      <c r="G2" s="10">
        <v>14.895250000000001</v>
      </c>
      <c r="H2">
        <v>15.02397</v>
      </c>
      <c r="I2">
        <v>14.67618</v>
      </c>
      <c r="J2">
        <v>12.253640000000001</v>
      </c>
      <c r="K2">
        <v>12.939690000000001</v>
      </c>
      <c r="L2">
        <v>13.98204</v>
      </c>
      <c r="W2">
        <f>MEDIAN(B2:L2)</f>
        <v>13.98204</v>
      </c>
      <c r="AA2">
        <f>MEDIAN(B2,D2,H2:L2)</f>
        <v>14.55916</v>
      </c>
      <c r="AB2">
        <f>MEDIAN(AD2,AF2,AJ2,AK2,AL2,AM2,AN2)</f>
        <v>0.46480999999999995</v>
      </c>
      <c r="AD2">
        <f>ABS(B2-$AA2)</f>
        <v>0</v>
      </c>
      <c r="AE2">
        <f t="shared" ref="AE2:AI13" si="0">ABS(C2-$AA2)</f>
        <v>0.93674000000000035</v>
      </c>
      <c r="AF2">
        <f t="shared" si="0"/>
        <v>0.39074999999999882</v>
      </c>
      <c r="AG2">
        <f t="shared" si="0"/>
        <v>0.88304000000000116</v>
      </c>
      <c r="AH2">
        <f t="shared" si="0"/>
        <v>2.060080000000001</v>
      </c>
      <c r="AI2">
        <f t="shared" si="0"/>
        <v>0.33609000000000044</v>
      </c>
      <c r="AJ2">
        <f>ABS(H2-$AA2)</f>
        <v>0.46480999999999995</v>
      </c>
      <c r="AK2">
        <f t="shared" ref="AK2:AK13" si="1">ABS(I2-$AA2)</f>
        <v>0.11702000000000012</v>
      </c>
      <c r="AL2">
        <f t="shared" ref="AL2:AL13" si="2">ABS(J2-$AA2)</f>
        <v>2.3055199999999996</v>
      </c>
      <c r="AM2">
        <f t="shared" ref="AM2:AM13" si="3">ABS(K2-$AA2)</f>
        <v>1.6194699999999997</v>
      </c>
      <c r="AN2">
        <f t="shared" ref="AN2:AN13" si="4">ABS(L2-$AA2)</f>
        <v>0.57712000000000074</v>
      </c>
    </row>
    <row r="3" spans="1:40" x14ac:dyDescent="0.35">
      <c r="A3">
        <v>14</v>
      </c>
      <c r="B3">
        <v>12.94061</v>
      </c>
      <c r="C3" s="10">
        <v>12.95621</v>
      </c>
      <c r="D3">
        <v>12.434900000000001</v>
      </c>
      <c r="E3" s="10">
        <v>12.43131</v>
      </c>
      <c r="F3" s="10">
        <v>5.3319700000000001</v>
      </c>
      <c r="G3" s="10">
        <v>12.620889999999999</v>
      </c>
      <c r="H3">
        <v>13.017620000000001</v>
      </c>
      <c r="I3">
        <v>12.57328</v>
      </c>
      <c r="J3">
        <v>12.57633</v>
      </c>
      <c r="K3">
        <v>13.18479</v>
      </c>
      <c r="L3">
        <v>12.842320000000001</v>
      </c>
      <c r="W3">
        <f t="shared" ref="W3:W13" si="5">MEDIAN(B3:L3)</f>
        <v>12.620889999999999</v>
      </c>
      <c r="AA3">
        <f t="shared" ref="AA3:AA11" si="6">MEDIAN(B3,D3,H3:L3)</f>
        <v>12.842320000000001</v>
      </c>
      <c r="AB3">
        <f t="shared" ref="AB3:AB13" si="7">MEDIAN(AD3,AF3,AJ3,AK3,AL3,AM3,AN3)</f>
        <v>0.26599000000000039</v>
      </c>
      <c r="AD3">
        <f t="shared" ref="AD3:AD11" si="8">ABS(B3-$AA3)</f>
        <v>9.8289999999998656E-2</v>
      </c>
      <c r="AE3">
        <f t="shared" si="0"/>
        <v>0.1138899999999996</v>
      </c>
      <c r="AF3">
        <f t="shared" si="0"/>
        <v>0.40742000000000012</v>
      </c>
      <c r="AG3">
        <f t="shared" si="0"/>
        <v>0.41101000000000099</v>
      </c>
      <c r="AH3">
        <f t="shared" si="0"/>
        <v>7.5103500000000007</v>
      </c>
      <c r="AI3">
        <f t="shared" si="0"/>
        <v>0.22143000000000157</v>
      </c>
      <c r="AJ3">
        <f t="shared" ref="AJ3:AJ13" si="9">ABS(H3-$AA3)</f>
        <v>0.17530000000000001</v>
      </c>
      <c r="AK3">
        <f t="shared" si="1"/>
        <v>0.26904000000000039</v>
      </c>
      <c r="AL3">
        <f t="shared" si="2"/>
        <v>0.26599000000000039</v>
      </c>
      <c r="AM3">
        <f t="shared" si="3"/>
        <v>0.34246999999999872</v>
      </c>
      <c r="AN3">
        <f t="shared" si="4"/>
        <v>0</v>
      </c>
    </row>
    <row r="4" spans="1:40" x14ac:dyDescent="0.35">
      <c r="A4">
        <v>39</v>
      </c>
      <c r="B4">
        <v>11.738250000000001</v>
      </c>
      <c r="C4" s="10">
        <v>10.028169999999999</v>
      </c>
      <c r="D4">
        <v>11.433960000000001</v>
      </c>
      <c r="E4" s="10">
        <v>11.876440000000001</v>
      </c>
      <c r="F4" s="10">
        <v>4.0744100000000003</v>
      </c>
      <c r="G4" s="10">
        <v>11.562150000000001</v>
      </c>
      <c r="H4">
        <v>12.077819999999999</v>
      </c>
      <c r="I4">
        <v>11.57213</v>
      </c>
      <c r="J4">
        <v>11.92445</v>
      </c>
      <c r="K4">
        <v>11.249840000000001</v>
      </c>
      <c r="L4">
        <v>11.28429</v>
      </c>
      <c r="W4">
        <f t="shared" si="5"/>
        <v>11.562150000000001</v>
      </c>
      <c r="AA4">
        <f t="shared" si="6"/>
        <v>11.57213</v>
      </c>
      <c r="AB4">
        <f t="shared" si="7"/>
        <v>0.28783999999999921</v>
      </c>
      <c r="AD4">
        <f t="shared" si="8"/>
        <v>0.16612000000000116</v>
      </c>
      <c r="AE4">
        <f t="shared" si="0"/>
        <v>1.5439600000000002</v>
      </c>
      <c r="AF4">
        <f t="shared" si="0"/>
        <v>0.13816999999999879</v>
      </c>
      <c r="AG4">
        <f t="shared" si="0"/>
        <v>0.30431000000000097</v>
      </c>
      <c r="AH4">
        <f t="shared" si="0"/>
        <v>7.4977199999999993</v>
      </c>
      <c r="AI4">
        <f t="shared" si="0"/>
        <v>9.9799999999987676E-3</v>
      </c>
      <c r="AJ4">
        <f t="shared" si="9"/>
        <v>0.50568999999999953</v>
      </c>
      <c r="AK4">
        <f t="shared" si="1"/>
        <v>0</v>
      </c>
      <c r="AL4">
        <f t="shared" si="2"/>
        <v>0.35232000000000063</v>
      </c>
      <c r="AM4">
        <f t="shared" si="3"/>
        <v>0.32228999999999886</v>
      </c>
      <c r="AN4">
        <f t="shared" si="4"/>
        <v>0.28783999999999921</v>
      </c>
    </row>
    <row r="5" spans="1:40" x14ac:dyDescent="0.35">
      <c r="A5">
        <v>69</v>
      </c>
      <c r="B5">
        <v>11.76496</v>
      </c>
      <c r="C5" s="10">
        <v>10.41624</v>
      </c>
      <c r="D5">
        <v>11.385680000000001</v>
      </c>
      <c r="E5" s="10">
        <v>11.640409999999999</v>
      </c>
      <c r="F5" s="10">
        <v>4.28728</v>
      </c>
      <c r="G5" s="10">
        <v>11.050129999999999</v>
      </c>
      <c r="H5">
        <v>10.76544</v>
      </c>
      <c r="I5">
        <v>11.118880000000001</v>
      </c>
      <c r="J5">
        <v>11.639900000000001</v>
      </c>
      <c r="K5">
        <v>10.83315</v>
      </c>
      <c r="L5">
        <v>10.80471</v>
      </c>
      <c r="W5">
        <f t="shared" si="5"/>
        <v>11.050129999999999</v>
      </c>
      <c r="AA5">
        <f t="shared" si="6"/>
        <v>11.118880000000001</v>
      </c>
      <c r="AB5">
        <f t="shared" si="7"/>
        <v>0.31417000000000073</v>
      </c>
      <c r="AD5">
        <f t="shared" si="8"/>
        <v>0.64607999999999954</v>
      </c>
      <c r="AE5">
        <f t="shared" si="0"/>
        <v>0.7026400000000006</v>
      </c>
      <c r="AF5">
        <f t="shared" si="0"/>
        <v>0.26679999999999993</v>
      </c>
      <c r="AG5">
        <f t="shared" si="0"/>
        <v>0.52152999999999849</v>
      </c>
      <c r="AH5">
        <f t="shared" si="0"/>
        <v>6.8316000000000008</v>
      </c>
      <c r="AI5">
        <f t="shared" si="0"/>
        <v>6.8750000000001421E-2</v>
      </c>
      <c r="AJ5">
        <f t="shared" si="9"/>
        <v>0.35344000000000086</v>
      </c>
      <c r="AK5">
        <f t="shared" si="1"/>
        <v>0</v>
      </c>
      <c r="AL5">
        <f t="shared" si="2"/>
        <v>0.52102000000000004</v>
      </c>
      <c r="AM5">
        <f t="shared" si="3"/>
        <v>0.28573000000000093</v>
      </c>
      <c r="AN5">
        <f t="shared" si="4"/>
        <v>0.31417000000000073</v>
      </c>
    </row>
    <row r="6" spans="1:40" x14ac:dyDescent="0.35">
      <c r="A6">
        <v>86</v>
      </c>
      <c r="B6">
        <v>9.7544000000000004</v>
      </c>
      <c r="C6" s="10">
        <v>10.131550000000001</v>
      </c>
      <c r="D6">
        <v>11.03626</v>
      </c>
      <c r="E6" s="10">
        <v>11.28012</v>
      </c>
      <c r="F6" s="10">
        <v>6.5394600000000001</v>
      </c>
      <c r="G6" s="10">
        <v>10.73981</v>
      </c>
      <c r="H6">
        <v>10.409840000000001</v>
      </c>
      <c r="I6">
        <v>10.983560000000001</v>
      </c>
      <c r="J6">
        <v>11.3598</v>
      </c>
      <c r="K6">
        <v>10.356030000000001</v>
      </c>
      <c r="L6">
        <v>10.875450000000001</v>
      </c>
      <c r="W6">
        <f t="shared" si="5"/>
        <v>10.73981</v>
      </c>
      <c r="AA6">
        <f t="shared" si="6"/>
        <v>10.875450000000001</v>
      </c>
      <c r="AB6">
        <f t="shared" si="7"/>
        <v>0.46560999999999986</v>
      </c>
      <c r="AD6">
        <f t="shared" si="8"/>
        <v>1.1210500000000003</v>
      </c>
      <c r="AE6">
        <f t="shared" si="0"/>
        <v>0.74390000000000001</v>
      </c>
      <c r="AF6">
        <f t="shared" si="0"/>
        <v>0.16080999999999968</v>
      </c>
      <c r="AG6">
        <f t="shared" si="0"/>
        <v>0.40466999999999942</v>
      </c>
      <c r="AH6">
        <f t="shared" si="0"/>
        <v>4.3359900000000007</v>
      </c>
      <c r="AI6">
        <f t="shared" si="0"/>
        <v>0.13564000000000043</v>
      </c>
      <c r="AJ6">
        <f t="shared" si="9"/>
        <v>0.46560999999999986</v>
      </c>
      <c r="AK6">
        <f t="shared" si="1"/>
        <v>0.10810999999999993</v>
      </c>
      <c r="AL6">
        <f t="shared" si="2"/>
        <v>0.48434999999999917</v>
      </c>
      <c r="AM6">
        <f t="shared" si="3"/>
        <v>0.51942000000000021</v>
      </c>
      <c r="AN6">
        <f t="shared" si="4"/>
        <v>0</v>
      </c>
    </row>
    <row r="7" spans="1:40" x14ac:dyDescent="0.35">
      <c r="A7">
        <v>109</v>
      </c>
      <c r="B7">
        <v>10.609500000000001</v>
      </c>
      <c r="C7" s="10">
        <v>9.4342000000000006</v>
      </c>
      <c r="D7">
        <v>10.585470000000001</v>
      </c>
      <c r="E7" s="10">
        <v>11.12454</v>
      </c>
      <c r="F7" s="10">
        <v>6.7019200000000003</v>
      </c>
      <c r="G7" s="10">
        <v>10.416309999999999</v>
      </c>
      <c r="H7">
        <v>11.12046</v>
      </c>
      <c r="I7">
        <v>10.61462</v>
      </c>
      <c r="J7">
        <v>11.18534</v>
      </c>
      <c r="K7">
        <v>9.8907299999999996</v>
      </c>
      <c r="L7">
        <v>10.55292</v>
      </c>
      <c r="W7">
        <f t="shared" si="5"/>
        <v>10.585470000000001</v>
      </c>
      <c r="AA7">
        <f t="shared" si="6"/>
        <v>10.609500000000001</v>
      </c>
      <c r="AB7">
        <f t="shared" si="7"/>
        <v>5.6580000000000297E-2</v>
      </c>
      <c r="AD7">
        <f t="shared" si="8"/>
        <v>0</v>
      </c>
      <c r="AE7">
        <f t="shared" si="0"/>
        <v>1.1753</v>
      </c>
      <c r="AF7">
        <f t="shared" si="0"/>
        <v>2.4029999999999774E-2</v>
      </c>
      <c r="AG7">
        <f t="shared" si="0"/>
        <v>0.51503999999999905</v>
      </c>
      <c r="AH7">
        <f t="shared" si="0"/>
        <v>3.9075800000000003</v>
      </c>
      <c r="AI7">
        <f t="shared" si="0"/>
        <v>0.19319000000000131</v>
      </c>
      <c r="AJ7">
        <f t="shared" si="9"/>
        <v>0.51095999999999897</v>
      </c>
      <c r="AK7">
        <f t="shared" si="1"/>
        <v>5.1199999999997914E-3</v>
      </c>
      <c r="AL7">
        <f t="shared" si="2"/>
        <v>0.57583999999999946</v>
      </c>
      <c r="AM7">
        <f t="shared" si="3"/>
        <v>0.71877000000000102</v>
      </c>
      <c r="AN7">
        <f t="shared" si="4"/>
        <v>5.6580000000000297E-2</v>
      </c>
    </row>
    <row r="8" spans="1:40" x14ac:dyDescent="0.35">
      <c r="A8">
        <v>137</v>
      </c>
      <c r="B8">
        <v>10.879860000000001</v>
      </c>
      <c r="C8" s="10">
        <v>9.2993000000000006</v>
      </c>
      <c r="D8">
        <v>9.9093699999999991</v>
      </c>
      <c r="E8" s="10">
        <v>10.619339999999999</v>
      </c>
      <c r="F8" s="10">
        <v>6.6339499999999996</v>
      </c>
      <c r="G8" s="10">
        <v>9.8826199999999993</v>
      </c>
      <c r="H8">
        <v>10.73739</v>
      </c>
      <c r="I8">
        <v>10.049239999999999</v>
      </c>
      <c r="J8">
        <v>10.833080000000001</v>
      </c>
      <c r="K8">
        <v>9.5355500000000006</v>
      </c>
      <c r="L8">
        <v>10.176740000000001</v>
      </c>
      <c r="W8">
        <f t="shared" si="5"/>
        <v>10.049239999999999</v>
      </c>
      <c r="AA8">
        <f t="shared" si="6"/>
        <v>10.176740000000001</v>
      </c>
      <c r="AB8">
        <f t="shared" si="7"/>
        <v>0.56064999999999898</v>
      </c>
      <c r="AD8">
        <f t="shared" si="8"/>
        <v>0.70312000000000019</v>
      </c>
      <c r="AE8">
        <f t="shared" si="0"/>
        <v>0.87744</v>
      </c>
      <c r="AF8">
        <f t="shared" si="0"/>
        <v>0.26737000000000144</v>
      </c>
      <c r="AG8">
        <f t="shared" si="0"/>
        <v>0.44259999999999877</v>
      </c>
      <c r="AH8">
        <f t="shared" si="0"/>
        <v>3.542790000000001</v>
      </c>
      <c r="AI8">
        <f t="shared" si="0"/>
        <v>0.29412000000000127</v>
      </c>
      <c r="AJ8">
        <f t="shared" si="9"/>
        <v>0.56064999999999898</v>
      </c>
      <c r="AK8">
        <f t="shared" si="1"/>
        <v>0.12750000000000128</v>
      </c>
      <c r="AL8">
        <f t="shared" si="2"/>
        <v>0.65634000000000015</v>
      </c>
      <c r="AM8">
        <f t="shared" si="3"/>
        <v>0.64118999999999993</v>
      </c>
      <c r="AN8">
        <f t="shared" si="4"/>
        <v>0</v>
      </c>
    </row>
    <row r="9" spans="1:40" x14ac:dyDescent="0.35">
      <c r="A9">
        <v>182</v>
      </c>
      <c r="B9">
        <v>7.3478199999999996</v>
      </c>
      <c r="C9" s="10">
        <v>6.7099000000000002</v>
      </c>
      <c r="D9">
        <v>7.4314600000000004</v>
      </c>
      <c r="E9" s="10">
        <v>7.2731899999999996</v>
      </c>
      <c r="F9" s="10">
        <v>6.5934200000000001</v>
      </c>
      <c r="G9" s="10">
        <v>7.1322000000000001</v>
      </c>
      <c r="H9">
        <v>9.1501000000000001</v>
      </c>
      <c r="I9">
        <v>7.8754499999999998</v>
      </c>
      <c r="J9">
        <v>8.8712499999999999</v>
      </c>
      <c r="K9">
        <v>8.4476999999999993</v>
      </c>
      <c r="L9">
        <v>7.6730799999999997</v>
      </c>
      <c r="W9">
        <f t="shared" si="5"/>
        <v>7.4314600000000004</v>
      </c>
      <c r="AA9">
        <f t="shared" si="6"/>
        <v>7.8754499999999998</v>
      </c>
      <c r="AB9">
        <f t="shared" si="7"/>
        <v>0.52763000000000027</v>
      </c>
      <c r="AD9">
        <f t="shared" si="8"/>
        <v>0.52763000000000027</v>
      </c>
      <c r="AE9">
        <f t="shared" si="0"/>
        <v>1.1655499999999996</v>
      </c>
      <c r="AF9">
        <f t="shared" si="0"/>
        <v>0.44398999999999944</v>
      </c>
      <c r="AG9">
        <f t="shared" si="0"/>
        <v>0.60226000000000024</v>
      </c>
      <c r="AH9">
        <f t="shared" si="0"/>
        <v>1.2820299999999998</v>
      </c>
      <c r="AI9">
        <f t="shared" si="0"/>
        <v>0.74324999999999974</v>
      </c>
      <c r="AJ9">
        <f t="shared" si="9"/>
        <v>1.2746500000000003</v>
      </c>
      <c r="AK9">
        <f t="shared" si="1"/>
        <v>0</v>
      </c>
      <c r="AL9">
        <f t="shared" si="2"/>
        <v>0.99580000000000002</v>
      </c>
      <c r="AM9">
        <f t="shared" si="3"/>
        <v>0.57224999999999948</v>
      </c>
      <c r="AN9">
        <f t="shared" si="4"/>
        <v>0.20237000000000016</v>
      </c>
    </row>
    <row r="10" spans="1:40" x14ac:dyDescent="0.35">
      <c r="A10">
        <v>212</v>
      </c>
      <c r="B10">
        <v>10.160209999999999</v>
      </c>
      <c r="C10" s="10">
        <v>9.2846200000000003</v>
      </c>
      <c r="D10">
        <v>9.6877200000000006</v>
      </c>
      <c r="E10" s="10">
        <v>9.7849500000000003</v>
      </c>
      <c r="F10" s="10">
        <v>8.8364200000000004</v>
      </c>
      <c r="G10" s="10">
        <v>9.6076499999999996</v>
      </c>
      <c r="H10">
        <v>10.738530000000001</v>
      </c>
      <c r="I10">
        <v>10.11443</v>
      </c>
      <c r="J10">
        <v>10.60103</v>
      </c>
      <c r="K10">
        <v>9.7645</v>
      </c>
      <c r="L10">
        <v>10.17324</v>
      </c>
      <c r="U10" s="2"/>
      <c r="W10">
        <f t="shared" si="5"/>
        <v>9.7849500000000003</v>
      </c>
      <c r="AA10">
        <f t="shared" si="6"/>
        <v>10.160209999999999</v>
      </c>
      <c r="AB10">
        <f t="shared" si="7"/>
        <v>0.39570999999999934</v>
      </c>
      <c r="AD10">
        <f t="shared" si="8"/>
        <v>0</v>
      </c>
      <c r="AE10">
        <f t="shared" si="0"/>
        <v>0.87558999999999898</v>
      </c>
      <c r="AF10">
        <f t="shared" si="0"/>
        <v>0.47248999999999874</v>
      </c>
      <c r="AG10">
        <f t="shared" si="0"/>
        <v>0.37525999999999904</v>
      </c>
      <c r="AH10">
        <f t="shared" si="0"/>
        <v>1.3237899999999989</v>
      </c>
      <c r="AI10">
        <f t="shared" si="0"/>
        <v>0.55255999999999972</v>
      </c>
      <c r="AJ10">
        <f t="shared" si="9"/>
        <v>0.5783200000000015</v>
      </c>
      <c r="AK10">
        <f t="shared" si="1"/>
        <v>4.5779999999998822E-2</v>
      </c>
      <c r="AL10">
        <f t="shared" si="2"/>
        <v>0.44082000000000043</v>
      </c>
      <c r="AM10">
        <f t="shared" si="3"/>
        <v>0.39570999999999934</v>
      </c>
      <c r="AN10">
        <f t="shared" si="4"/>
        <v>1.3030000000000541E-2</v>
      </c>
    </row>
    <row r="11" spans="1:40" x14ac:dyDescent="0.35">
      <c r="A11">
        <v>236</v>
      </c>
      <c r="B11">
        <v>10.279030000000001</v>
      </c>
      <c r="C11" s="10">
        <v>8.8581000000000003</v>
      </c>
      <c r="D11">
        <v>8.8058099999999992</v>
      </c>
      <c r="E11" s="10">
        <v>9.4471500000000006</v>
      </c>
      <c r="F11" s="10">
        <v>9.6648599999999991</v>
      </c>
      <c r="G11" s="10">
        <v>9.5038400000000003</v>
      </c>
      <c r="H11">
        <v>10.55836</v>
      </c>
      <c r="I11">
        <v>10.36838</v>
      </c>
      <c r="J11">
        <v>9.2674000000000003</v>
      </c>
      <c r="K11">
        <v>10.247350000000001</v>
      </c>
      <c r="L11">
        <v>10.52806</v>
      </c>
      <c r="U11" s="2"/>
      <c r="V11" s="2"/>
      <c r="W11">
        <f t="shared" si="5"/>
        <v>9.6648599999999991</v>
      </c>
      <c r="AA11">
        <f t="shared" si="6"/>
        <v>10.279030000000001</v>
      </c>
      <c r="AB11">
        <f t="shared" si="7"/>
        <v>0.24902999999999942</v>
      </c>
      <c r="AD11">
        <f t="shared" si="8"/>
        <v>0</v>
      </c>
      <c r="AE11">
        <f t="shared" si="0"/>
        <v>1.4209300000000002</v>
      </c>
      <c r="AF11">
        <f t="shared" si="0"/>
        <v>1.4732200000000013</v>
      </c>
      <c r="AG11">
        <f t="shared" si="0"/>
        <v>0.83187999999999995</v>
      </c>
      <c r="AH11">
        <f t="shared" si="0"/>
        <v>0.61417000000000144</v>
      </c>
      <c r="AI11">
        <f t="shared" si="0"/>
        <v>0.77519000000000027</v>
      </c>
      <c r="AJ11">
        <f t="shared" si="9"/>
        <v>0.27932999999999986</v>
      </c>
      <c r="AK11">
        <f t="shared" si="1"/>
        <v>8.9349999999999596E-2</v>
      </c>
      <c r="AL11">
        <f t="shared" si="2"/>
        <v>1.0116300000000003</v>
      </c>
      <c r="AM11">
        <f t="shared" si="3"/>
        <v>3.1679999999999708E-2</v>
      </c>
      <c r="AN11">
        <f t="shared" si="4"/>
        <v>0.24902999999999942</v>
      </c>
    </row>
    <row r="12" spans="1:40" x14ac:dyDescent="0.35">
      <c r="A12">
        <v>256</v>
      </c>
      <c r="B12">
        <v>10.34038</v>
      </c>
      <c r="C12" s="10">
        <v>9.5313999999999997</v>
      </c>
      <c r="D12">
        <v>10.23678</v>
      </c>
      <c r="E12" s="10">
        <v>9.7937200000000004</v>
      </c>
      <c r="F12" s="10">
        <v>9.8682800000000004</v>
      </c>
      <c r="G12" s="10">
        <v>9.5409400000000009</v>
      </c>
      <c r="H12">
        <v>10.71725</v>
      </c>
      <c r="I12">
        <v>10.50947</v>
      </c>
      <c r="J12">
        <v>10.01689</v>
      </c>
      <c r="K12">
        <v>10.462070000000001</v>
      </c>
      <c r="L12">
        <v>10.87387</v>
      </c>
      <c r="W12">
        <f t="shared" si="5"/>
        <v>10.23678</v>
      </c>
      <c r="AA12">
        <f>MEDIAN(B12,D12,H12:L12)</f>
        <v>10.462070000000001</v>
      </c>
      <c r="AB12">
        <f t="shared" si="7"/>
        <v>0.2252900000000011</v>
      </c>
      <c r="AD12">
        <f>ABS(B12-$AA12)</f>
        <v>0.12169000000000096</v>
      </c>
      <c r="AE12">
        <f t="shared" si="0"/>
        <v>0.930670000000001</v>
      </c>
      <c r="AF12">
        <f t="shared" si="0"/>
        <v>0.2252900000000011</v>
      </c>
      <c r="AG12">
        <f t="shared" si="0"/>
        <v>0.66835000000000022</v>
      </c>
      <c r="AH12">
        <f t="shared" si="0"/>
        <v>0.59379000000000026</v>
      </c>
      <c r="AI12">
        <f t="shared" si="0"/>
        <v>0.92112999999999978</v>
      </c>
      <c r="AJ12">
        <f t="shared" si="9"/>
        <v>0.2551799999999993</v>
      </c>
      <c r="AK12">
        <f t="shared" si="1"/>
        <v>4.7399999999999665E-2</v>
      </c>
      <c r="AL12">
        <f t="shared" si="2"/>
        <v>0.44518000000000058</v>
      </c>
      <c r="AM12">
        <f t="shared" si="3"/>
        <v>0</v>
      </c>
      <c r="AN12">
        <f t="shared" si="4"/>
        <v>0.4117999999999995</v>
      </c>
    </row>
    <row r="13" spans="1:40" x14ac:dyDescent="0.35">
      <c r="A13">
        <v>307</v>
      </c>
      <c r="B13">
        <v>1.5438099999999999</v>
      </c>
      <c r="C13">
        <v>10.8857</v>
      </c>
      <c r="D13">
        <v>11.38528</v>
      </c>
      <c r="E13">
        <v>10.063040000000001</v>
      </c>
      <c r="F13">
        <v>10.031319999999999</v>
      </c>
      <c r="G13" s="10">
        <v>10.063129999999999</v>
      </c>
      <c r="H13" s="10">
        <v>10.31935</v>
      </c>
      <c r="I13">
        <v>12.22212</v>
      </c>
      <c r="J13">
        <v>9.8072099999999995</v>
      </c>
      <c r="K13">
        <v>10.334709999999999</v>
      </c>
      <c r="L13">
        <v>12.467700000000001</v>
      </c>
      <c r="W13">
        <f t="shared" si="5"/>
        <v>10.31935</v>
      </c>
      <c r="AA13">
        <f>MEDIAN(B13,D13,H13:L13)</f>
        <v>10.334709999999999</v>
      </c>
      <c r="AB13">
        <f t="shared" si="7"/>
        <v>1.0505700000000004</v>
      </c>
      <c r="AD13">
        <f>ABS(B13-$AA13)</f>
        <v>8.7908999999999988</v>
      </c>
      <c r="AE13">
        <f t="shared" si="0"/>
        <v>0.55099000000000053</v>
      </c>
      <c r="AF13">
        <f t="shared" si="0"/>
        <v>1.0505700000000004</v>
      </c>
      <c r="AG13">
        <f t="shared" si="0"/>
        <v>0.27166999999999852</v>
      </c>
      <c r="AH13">
        <f t="shared" si="0"/>
        <v>0.30339000000000027</v>
      </c>
      <c r="AI13">
        <f t="shared" si="0"/>
        <v>0.27158000000000015</v>
      </c>
      <c r="AJ13">
        <f t="shared" si="9"/>
        <v>1.5359999999999374E-2</v>
      </c>
      <c r="AK13">
        <f t="shared" si="1"/>
        <v>1.8874100000000009</v>
      </c>
      <c r="AL13">
        <f t="shared" si="2"/>
        <v>0.52749999999999986</v>
      </c>
      <c r="AM13">
        <f t="shared" si="3"/>
        <v>0</v>
      </c>
      <c r="AN13">
        <f t="shared" si="4"/>
        <v>2.1329900000000013</v>
      </c>
    </row>
    <row r="23" spans="1:8" x14ac:dyDescent="0.35">
      <c r="A23" s="1" t="s">
        <v>2</v>
      </c>
      <c r="B23" t="s">
        <v>9</v>
      </c>
      <c r="C23" t="s">
        <v>11</v>
      </c>
      <c r="D23" t="s">
        <v>15</v>
      </c>
      <c r="E23" t="s">
        <v>16</v>
      </c>
      <c r="F23" t="s">
        <v>17</v>
      </c>
      <c r="G23" t="s">
        <v>18</v>
      </c>
      <c r="H23" t="s">
        <v>19</v>
      </c>
    </row>
    <row r="24" spans="1:8" x14ac:dyDescent="0.35">
      <c r="A24">
        <v>0</v>
      </c>
      <c r="B24">
        <v>14.55916</v>
      </c>
      <c r="C24">
        <v>14.949909999999999</v>
      </c>
      <c r="D24">
        <v>15.02397</v>
      </c>
      <c r="E24">
        <v>14.67618</v>
      </c>
      <c r="F24">
        <v>12.253640000000001</v>
      </c>
      <c r="G24">
        <v>12.939690000000001</v>
      </c>
      <c r="H24">
        <v>13.98204</v>
      </c>
    </row>
    <row r="25" spans="1:8" x14ac:dyDescent="0.35">
      <c r="A25">
        <v>14</v>
      </c>
      <c r="B25">
        <v>12.94061</v>
      </c>
      <c r="C25">
        <v>12.434900000000001</v>
      </c>
      <c r="D25">
        <v>13.017620000000001</v>
      </c>
      <c r="E25">
        <v>12.57328</v>
      </c>
      <c r="F25">
        <v>12.57633</v>
      </c>
      <c r="G25">
        <v>13.18479</v>
      </c>
      <c r="H25">
        <v>12.842320000000001</v>
      </c>
    </row>
    <row r="26" spans="1:8" x14ac:dyDescent="0.35">
      <c r="A26">
        <v>39</v>
      </c>
      <c r="B26">
        <v>11.738250000000001</v>
      </c>
      <c r="C26">
        <v>11.433960000000001</v>
      </c>
      <c r="D26">
        <v>12.077819999999999</v>
      </c>
      <c r="E26">
        <v>11.57213</v>
      </c>
      <c r="F26">
        <v>11.92445</v>
      </c>
      <c r="G26">
        <v>11.249840000000001</v>
      </c>
      <c r="H26">
        <v>11.28429</v>
      </c>
    </row>
    <row r="27" spans="1:8" x14ac:dyDescent="0.35">
      <c r="A27">
        <v>69</v>
      </c>
      <c r="B27">
        <v>11.76496</v>
      </c>
      <c r="C27">
        <v>11.385680000000001</v>
      </c>
      <c r="D27">
        <v>10.76544</v>
      </c>
      <c r="E27">
        <v>11.118880000000001</v>
      </c>
      <c r="F27">
        <v>11.639900000000001</v>
      </c>
      <c r="G27">
        <v>10.83315</v>
      </c>
      <c r="H27">
        <v>10.80471</v>
      </c>
    </row>
    <row r="28" spans="1:8" x14ac:dyDescent="0.35">
      <c r="A28">
        <v>86</v>
      </c>
      <c r="B28">
        <v>9.7544000000000004</v>
      </c>
      <c r="C28">
        <v>11.03626</v>
      </c>
      <c r="D28">
        <v>10.409840000000001</v>
      </c>
      <c r="E28">
        <v>10.983560000000001</v>
      </c>
      <c r="F28">
        <v>11.3598</v>
      </c>
      <c r="G28">
        <v>10.356030000000001</v>
      </c>
      <c r="H28">
        <v>10.875450000000001</v>
      </c>
    </row>
    <row r="29" spans="1:8" x14ac:dyDescent="0.35">
      <c r="A29">
        <v>109</v>
      </c>
      <c r="B29">
        <v>10.609500000000001</v>
      </c>
      <c r="C29">
        <v>10.585470000000001</v>
      </c>
      <c r="D29">
        <v>11.12046</v>
      </c>
      <c r="E29">
        <v>10.61462</v>
      </c>
      <c r="F29">
        <v>11.18534</v>
      </c>
      <c r="G29">
        <v>9.8907299999999996</v>
      </c>
      <c r="H29">
        <v>10.55292</v>
      </c>
    </row>
    <row r="30" spans="1:8" x14ac:dyDescent="0.35">
      <c r="A30">
        <v>137</v>
      </c>
      <c r="B30">
        <v>10.879860000000001</v>
      </c>
      <c r="C30">
        <v>9.9093699999999991</v>
      </c>
      <c r="D30">
        <v>10.73739</v>
      </c>
      <c r="E30">
        <v>10.049239999999999</v>
      </c>
      <c r="F30">
        <v>10.833080000000001</v>
      </c>
      <c r="G30">
        <v>9.5355500000000006</v>
      </c>
      <c r="H30">
        <v>10.176740000000001</v>
      </c>
    </row>
    <row r="31" spans="1:8" x14ac:dyDescent="0.35">
      <c r="A31">
        <v>182</v>
      </c>
      <c r="B31">
        <v>7.3478199999999996</v>
      </c>
      <c r="C31">
        <v>7.4314600000000004</v>
      </c>
      <c r="D31">
        <v>9.1501000000000001</v>
      </c>
      <c r="E31">
        <v>7.8754499999999998</v>
      </c>
      <c r="F31">
        <v>8.8712499999999999</v>
      </c>
      <c r="G31">
        <v>8.4476999999999993</v>
      </c>
      <c r="H31">
        <v>7.6730799999999997</v>
      </c>
    </row>
    <row r="32" spans="1:8" x14ac:dyDescent="0.35">
      <c r="A32">
        <v>212</v>
      </c>
      <c r="B32">
        <v>10.160209999999999</v>
      </c>
      <c r="C32">
        <v>9.6877200000000006</v>
      </c>
      <c r="D32">
        <v>10.738530000000001</v>
      </c>
      <c r="E32">
        <v>10.11443</v>
      </c>
      <c r="F32">
        <v>10.60103</v>
      </c>
      <c r="G32">
        <v>9.7645</v>
      </c>
      <c r="H32">
        <v>10.17324</v>
      </c>
    </row>
    <row r="33" spans="1:8" x14ac:dyDescent="0.35">
      <c r="A33">
        <v>236</v>
      </c>
      <c r="B33">
        <v>10.279030000000001</v>
      </c>
      <c r="C33">
        <v>8.8058099999999992</v>
      </c>
      <c r="D33">
        <v>10.55836</v>
      </c>
      <c r="E33">
        <v>10.36838</v>
      </c>
      <c r="F33">
        <v>9.2674000000000003</v>
      </c>
      <c r="G33">
        <v>10.247350000000001</v>
      </c>
      <c r="H33">
        <v>10.52806</v>
      </c>
    </row>
    <row r="34" spans="1:8" x14ac:dyDescent="0.35">
      <c r="A34">
        <v>256</v>
      </c>
      <c r="B34">
        <v>10.34038</v>
      </c>
      <c r="C34">
        <v>10.23678</v>
      </c>
      <c r="D34">
        <v>10.71725</v>
      </c>
      <c r="E34">
        <v>10.50947</v>
      </c>
      <c r="F34">
        <v>10.01689</v>
      </c>
      <c r="G34">
        <v>10.462070000000001</v>
      </c>
      <c r="H34">
        <v>10.87387</v>
      </c>
    </row>
    <row r="35" spans="1:8" x14ac:dyDescent="0.35">
      <c r="A35">
        <v>307</v>
      </c>
      <c r="B35">
        <v>1.5438099999999999</v>
      </c>
      <c r="C35">
        <v>11.38528</v>
      </c>
      <c r="D35" s="10">
        <v>10.31935</v>
      </c>
      <c r="E35">
        <v>12.22212</v>
      </c>
      <c r="F35">
        <v>9.8072099999999995</v>
      </c>
      <c r="G35">
        <v>10.334709999999999</v>
      </c>
      <c r="H35">
        <v>12.467700000000001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PTAA_FF</vt:lpstr>
      <vt:lpstr>PTAA_Voc</vt:lpstr>
      <vt:lpstr>PTAA_Jsc</vt:lpstr>
      <vt:lpstr>PTAA_PCE</vt:lpstr>
      <vt:lpstr>SAM_Jsc</vt:lpstr>
      <vt:lpstr>SAM_FF</vt:lpstr>
      <vt:lpstr>SAM_Voc</vt:lpstr>
      <vt:lpstr>SAM_PCE</vt:lpstr>
    </vt:vector>
  </TitlesOfParts>
  <Company>Department Of Physics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Xinyi Shen</dc:creator>
  <cp:lastModifiedBy>Xinyi Shen</cp:lastModifiedBy>
  <dcterms:created xsi:type="dcterms:W3CDTF">2021-09-27T18:13:18Z</dcterms:created>
  <dcterms:modified xsi:type="dcterms:W3CDTF">2024-07-22T20:53:52Z</dcterms:modified>
</cp:coreProperties>
</file>